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3) QUARTER 2 (24-67)\EVER (1645669)\"/>
    </mc:Choice>
  </mc:AlternateContent>
  <xr:revisionPtr revIDLastSave="0" documentId="13_ncr:1_{C91F2D2E-ACC9-469F-96FF-729F5B198621}" xr6:coauthVersionLast="47" xr6:coauthVersionMax="47" xr10:uidLastSave="{00000000-0000-0000-0000-000000000000}"/>
  <bookViews>
    <workbookView xWindow="-110" yWindow="-110" windowWidth="19420" windowHeight="11620" tabRatio="802" activeTab="1" xr2:uid="{00000000-000D-0000-FFFF-FFFF00000000}"/>
  </bookViews>
  <sheets>
    <sheet name="Balance Sheet" sheetId="1" r:id="rId1"/>
    <sheet name="Profit Three-month" sheetId="9" r:id="rId2"/>
    <sheet name="Profit Six-month" sheetId="7" r:id="rId3"/>
    <sheet name="SE-Conso" sheetId="6" r:id="rId4"/>
    <sheet name="SE-Seperate" sheetId="4" r:id="rId5"/>
    <sheet name="Cash Flow (A)" sheetId="8" r:id="rId6"/>
  </sheets>
  <externalReferences>
    <externalReference r:id="rId7"/>
    <externalReference r:id="rId8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OR" localSheetId="0">[2]TB!$A$2:$BL$6</definedName>
    <definedName name="BUDGETTODATE">#N/A</definedName>
    <definedName name="_xlnm.Database" localSheetId="5">#REF!</definedName>
    <definedName name="_xlnm.Database" localSheetId="2">#REF!</definedName>
    <definedName name="_xlnm.Database">#REF!</definedName>
    <definedName name="DAYS" localSheetId="0">[2]TB!#REF!</definedName>
    <definedName name="DEBT">#N/A</definedName>
    <definedName name="ECR">#N/A</definedName>
    <definedName name="ff" localSheetId="0">'[2]P820 (Aje&amp;Rje)'!$A$1:$K$141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Sheet'!$A$1:$I$148</definedName>
    <definedName name="_xlnm.Print_Area" localSheetId="5">'Cash Flow (A)'!$A$1:$I$103</definedName>
    <definedName name="_xlnm.Print_Area" localSheetId="1">'Profit Three-month'!$A$1:$I$56</definedName>
    <definedName name="_xlnm.Print_Area" localSheetId="3">'SE-Conso'!$A$1:$S$34</definedName>
    <definedName name="_xlnm.Print_Area" localSheetId="4">'SE-Seperate'!$A$1:$M$32</definedName>
    <definedName name="_xlnm.Print_Area">#REF!</definedName>
    <definedName name="_xlnm.Print_Titles">#REF!</definedName>
    <definedName name="PYEAR" localSheetId="0">[2]TB!#REF!</definedName>
    <definedName name="RBUD" localSheetId="0">[2]TB!$A$8:$BL$12</definedName>
    <definedName name="RCAR" localSheetId="0">[2]TB!$A$809:$BL$824</definedName>
    <definedName name="_xlnm.Recorder" localSheetId="5">#REF!</definedName>
    <definedName name="_xlnm.Recorder" localSheetId="2">#REF!</definedName>
    <definedName name="_xlnm.Recorder">#REF!</definedName>
    <definedName name="RFUR" localSheetId="0">[2]TB!$A$826:$BL$1137</definedName>
    <definedName name="RLAN" localSheetId="0">[2]TB!$A$8:$BL$11</definedName>
    <definedName name="RMAC" localSheetId="0">[2]TB!$A$638:$BL$807</definedName>
    <definedName name="RTOO" localSheetId="0">[2]TB!$A$14:$BL$636</definedName>
    <definedName name="SBUD" localSheetId="0">[2]TB!$A$9:$BM$11</definedName>
    <definedName name="SCAR" localSheetId="0">[2]TB!$A$810:$BM$823</definedName>
    <definedName name="SFUR" localSheetId="0">[2]TB!$A$827:$BM$1136</definedName>
    <definedName name="SLAN" localSheetId="0">[2]TB!$A$9:$BM$10</definedName>
    <definedName name="SMAC" localSheetId="0">[2]TB!$A$639:$BM$806</definedName>
    <definedName name="ss" localSheetId="0">[2]TB!$A$1:$AF$97</definedName>
    <definedName name="STOO" localSheetId="0">[2]TB!$A$15:$BM$635</definedName>
    <definedName name="tee" localSheetId="0">'Balance Sheet'!#REF!</definedName>
    <definedName name="VBUD" localSheetId="0">[2]TB!$BL$9:$BL$11</definedName>
    <definedName name="VCAR" localSheetId="0">[2]TB!$BL$810:$BL$823</definedName>
    <definedName name="VFUR" localSheetId="0">[2]TB!$BL$827:$BL$1136</definedName>
    <definedName name="VLAN" localSheetId="0">[2]TB!$BL$9:$BL$10</definedName>
    <definedName name="VMAC" localSheetId="0">[2]TB!$BL$639:$BL$806</definedName>
    <definedName name="VTOO" localSheetId="0">[2]TB!$BL$15:$BL$635</definedName>
    <definedName name="YEAR" localSheetId="0">[2]TB!#REF!</definedName>
    <definedName name="ฟ1" localSheetId="0">'[2]P820 (Aje&amp;Rje)'!#REF!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2" i="8" l="1"/>
  <c r="G92" i="8"/>
  <c r="E92" i="8"/>
  <c r="C92" i="8"/>
  <c r="I73" i="8"/>
  <c r="G73" i="8"/>
  <c r="E73" i="8"/>
  <c r="C73" i="8"/>
  <c r="E13" i="8" l="1"/>
  <c r="C13" i="8"/>
  <c r="E35" i="7" l="1"/>
  <c r="E49" i="7" s="1"/>
  <c r="E36" i="9"/>
  <c r="E50" i="9" s="1"/>
  <c r="I49" i="7"/>
  <c r="G49" i="7"/>
  <c r="I50" i="9"/>
  <c r="G50" i="9"/>
  <c r="E42" i="7" l="1"/>
  <c r="E43" i="9"/>
  <c r="C35" i="7" l="1"/>
  <c r="C49" i="7" s="1"/>
  <c r="C42" i="7" l="1"/>
  <c r="C36" i="9"/>
  <c r="C50" i="9" s="1"/>
  <c r="C43" i="9" l="1"/>
  <c r="I78" i="1" l="1"/>
  <c r="G78" i="1"/>
  <c r="E78" i="1"/>
  <c r="C78" i="1"/>
  <c r="I24" i="1"/>
  <c r="G24" i="1"/>
  <c r="E24" i="1"/>
  <c r="C24" i="1"/>
  <c r="C96" i="8" l="1"/>
  <c r="G96" i="8"/>
  <c r="I128" i="1" l="1"/>
  <c r="I131" i="1" s="1"/>
  <c r="E128" i="1"/>
  <c r="E131" i="1" s="1"/>
  <c r="I125" i="1"/>
  <c r="E125" i="1"/>
  <c r="I90" i="1"/>
  <c r="E90" i="1"/>
  <c r="I38" i="1"/>
  <c r="E38" i="1"/>
  <c r="G90" i="1" l="1"/>
  <c r="G13" i="8"/>
  <c r="G38" i="1"/>
  <c r="I91" i="1"/>
  <c r="I132" i="1" s="1"/>
  <c r="E91" i="1"/>
  <c r="E132" i="1" s="1"/>
  <c r="E39" i="1"/>
  <c r="I39" i="1"/>
  <c r="I11" i="9"/>
  <c r="I19" i="9" s="1"/>
  <c r="I26" i="9" s="1"/>
  <c r="I28" i="9" s="1"/>
  <c r="I30" i="9" s="1"/>
  <c r="I32" i="9" s="1"/>
  <c r="E45" i="9"/>
  <c r="E11" i="9"/>
  <c r="E19" i="9" s="1"/>
  <c r="E26" i="9" s="1"/>
  <c r="E28" i="9" s="1"/>
  <c r="I11" i="7"/>
  <c r="I19" i="7" s="1"/>
  <c r="I25" i="7" s="1"/>
  <c r="I27" i="7" s="1"/>
  <c r="I29" i="7" s="1"/>
  <c r="I31" i="7" s="1"/>
  <c r="E44" i="7"/>
  <c r="Q16" i="6" s="1"/>
  <c r="E11" i="7"/>
  <c r="E19" i="7" s="1"/>
  <c r="E25" i="7" s="1"/>
  <c r="E27" i="7" s="1"/>
  <c r="E11" i="8" s="1"/>
  <c r="E28" i="8" s="1"/>
  <c r="E45" i="8" s="1"/>
  <c r="M21" i="6"/>
  <c r="C127" i="1" s="1"/>
  <c r="I21" i="6"/>
  <c r="G21" i="6"/>
  <c r="E21" i="6"/>
  <c r="C21" i="6"/>
  <c r="O19" i="6"/>
  <c r="I19" i="4"/>
  <c r="G19" i="4"/>
  <c r="E19" i="4"/>
  <c r="C19" i="4"/>
  <c r="M17" i="4"/>
  <c r="I15" i="4"/>
  <c r="G15" i="4"/>
  <c r="E15" i="4"/>
  <c r="C15" i="4"/>
  <c r="M13" i="4"/>
  <c r="I28" i="8"/>
  <c r="I45" i="8" s="1"/>
  <c r="I50" i="8" l="1"/>
  <c r="I95" i="8" s="1"/>
  <c r="I97" i="8" s="1"/>
  <c r="E50" i="8"/>
  <c r="E95" i="8" s="1"/>
  <c r="E97" i="8" s="1"/>
  <c r="E29" i="7"/>
  <c r="E31" i="7" s="1"/>
  <c r="E34" i="7"/>
  <c r="E41" i="7" s="1"/>
  <c r="E30" i="9"/>
  <c r="E32" i="9" s="1"/>
  <c r="E35" i="9"/>
  <c r="G39" i="1"/>
  <c r="G91" i="1"/>
  <c r="I35" i="9"/>
  <c r="I37" i="9" s="1"/>
  <c r="I39" i="9" s="1"/>
  <c r="I34" i="7"/>
  <c r="I36" i="7" s="1"/>
  <c r="I38" i="7" s="1"/>
  <c r="S19" i="6"/>
  <c r="O15" i="6"/>
  <c r="E42" i="9" l="1"/>
  <c r="E37" i="9"/>
  <c r="E39" i="9" s="1"/>
  <c r="I49" i="9"/>
  <c r="I42" i="9"/>
  <c r="I44" i="9" s="1"/>
  <c r="I46" i="9" s="1"/>
  <c r="I48" i="7"/>
  <c r="I41" i="7"/>
  <c r="I43" i="7" s="1"/>
  <c r="I45" i="7" s="1"/>
  <c r="M17" i="6"/>
  <c r="I17" i="6"/>
  <c r="G17" i="6"/>
  <c r="E17" i="6"/>
  <c r="C17" i="6"/>
  <c r="S15" i="6"/>
  <c r="E36" i="7" l="1"/>
  <c r="K14" i="4"/>
  <c r="E49" i="9"/>
  <c r="E44" i="9"/>
  <c r="E46" i="9" s="1"/>
  <c r="E48" i="7"/>
  <c r="E43" i="7"/>
  <c r="E45" i="7" s="1"/>
  <c r="E38" i="7" l="1"/>
  <c r="K16" i="6"/>
  <c r="K15" i="4"/>
  <c r="M14" i="4"/>
  <c r="M15" i="4" s="1"/>
  <c r="G11" i="7"/>
  <c r="G11" i="9" l="1"/>
  <c r="G19" i="9" l="1"/>
  <c r="G19" i="7"/>
  <c r="G25" i="7" s="1"/>
  <c r="G27" i="7" s="1"/>
  <c r="G29" i="7" s="1"/>
  <c r="G31" i="7" s="1"/>
  <c r="G26" i="9" l="1"/>
  <c r="G28" i="9" s="1"/>
  <c r="G30" i="9" s="1"/>
  <c r="G32" i="9" s="1"/>
  <c r="G34" i="7" l="1"/>
  <c r="G36" i="7" s="1"/>
  <c r="G38" i="7" s="1"/>
  <c r="G11" i="8"/>
  <c r="G35" i="9"/>
  <c r="G37" i="9" s="1"/>
  <c r="G39" i="9" s="1"/>
  <c r="G48" i="7" l="1"/>
  <c r="G41" i="7"/>
  <c r="G43" i="7" s="1"/>
  <c r="G45" i="7" s="1"/>
  <c r="K18" i="4" l="1"/>
  <c r="G49" i="9"/>
  <c r="G42" i="9"/>
  <c r="G44" i="9" s="1"/>
  <c r="G46" i="9" s="1"/>
  <c r="K19" i="4" l="1"/>
  <c r="G124" i="1" s="1"/>
  <c r="M18" i="4"/>
  <c r="M19" i="4" s="1"/>
  <c r="Q17" i="6" l="1"/>
  <c r="G125" i="1"/>
  <c r="G128" i="1"/>
  <c r="G131" i="1" s="1"/>
  <c r="G132" i="1" s="1"/>
  <c r="N19" i="4" l="1"/>
  <c r="O16" i="6"/>
  <c r="K17" i="6"/>
  <c r="O17" i="6" l="1"/>
  <c r="S16" i="6"/>
  <c r="S17" i="6" s="1"/>
  <c r="C90" i="1" l="1"/>
  <c r="C11" i="7" l="1"/>
  <c r="C11" i="9"/>
  <c r="C45" i="9"/>
  <c r="C44" i="7"/>
  <c r="Q20" i="6" s="1"/>
  <c r="Q21" i="6" s="1"/>
  <c r="C130" i="1" s="1"/>
  <c r="C91" i="1"/>
  <c r="C38" i="1" l="1"/>
  <c r="C39" i="1" s="1"/>
  <c r="G28" i="8" l="1"/>
  <c r="G45" i="8" s="1"/>
  <c r="G50" i="8" s="1"/>
  <c r="G95" i="8" l="1"/>
  <c r="G97" i="8" s="1"/>
  <c r="G104" i="8" s="1"/>
  <c r="C19" i="9"/>
  <c r="C26" i="9" s="1"/>
  <c r="C28" i="9" s="1"/>
  <c r="C19" i="7"/>
  <c r="C25" i="7" s="1"/>
  <c r="C27" i="7" s="1"/>
  <c r="C11" i="8" s="1"/>
  <c r="C34" i="7" l="1"/>
  <c r="C29" i="7"/>
  <c r="C31" i="7" s="1"/>
  <c r="C30" i="9"/>
  <c r="C32" i="9" s="1"/>
  <c r="C35" i="9"/>
  <c r="C37" i="9" s="1"/>
  <c r="C39" i="9" s="1"/>
  <c r="C42" i="9" l="1"/>
  <c r="C44" i="9" s="1"/>
  <c r="C46" i="9" s="1"/>
  <c r="C28" i="8"/>
  <c r="C45" i="8" s="1"/>
  <c r="C50" i="8" s="1"/>
  <c r="C36" i="7"/>
  <c r="C38" i="7" l="1"/>
  <c r="K20" i="6"/>
  <c r="C48" i="7"/>
  <c r="C41" i="7"/>
  <c r="C43" i="7" s="1"/>
  <c r="C45" i="7" s="1"/>
  <c r="C49" i="9"/>
  <c r="C95" i="8" l="1"/>
  <c r="C97" i="8" s="1"/>
  <c r="C104" i="8" s="1"/>
  <c r="O20" i="6"/>
  <c r="K21" i="6"/>
  <c r="C124" i="1" s="1"/>
  <c r="C125" i="1" l="1"/>
  <c r="C128" i="1"/>
  <c r="C131" i="1" s="1"/>
  <c r="C132" i="1" s="1"/>
  <c r="S20" i="6"/>
  <c r="S21" i="6" s="1"/>
  <c r="O21" i="6"/>
  <c r="T21" i="6" l="1"/>
</calcChain>
</file>

<file path=xl/sharedStrings.xml><?xml version="1.0" encoding="utf-8"?>
<sst xmlns="http://schemas.openxmlformats.org/spreadsheetml/2006/main" count="410" uniqueCount="225">
  <si>
    <t>บริษัท เอเวอร์แลนด์ จำกัด (มหาชน) และบริษัทย่อย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</si>
  <si>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</si>
  <si>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</si>
  <si>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</si>
  <si>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</si>
  <si>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</si>
  <si>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ต้นทุนการพัฒนาโครงการ</t>
  </si>
  <si>
    <t>สินค้าคงเหลือ</t>
  </si>
  <si>
    <t>สินทรัพย์หมุนเวียนอื่น</t>
  </si>
  <si>
    <t>สินทรัพย์ไม่หมุนเวียนอื่น</t>
  </si>
  <si>
    <t>ดูหมายเหตุประกอบงบการเงินแบบย่อ</t>
  </si>
  <si>
    <t>ลงชื่อ.................................................................กรรมการ</t>
  </si>
  <si>
    <t>บริษัท เอเวอร์แลนด์ จำกัด (มหาชน)</t>
  </si>
  <si>
    <t>เงินรับล่วงหน้าจากลูกค้า</t>
  </si>
  <si>
    <t>เจ้าหนี้เงินประกันผลงาน</t>
  </si>
  <si>
    <t>หนี้สินหมุนเวียนอื่น</t>
  </si>
  <si>
    <t>หนี้สินไม่หมุนเวียนอื่น</t>
  </si>
  <si>
    <t>กำไร (ขาดทุน) สะสม</t>
  </si>
  <si>
    <t>กำไรขั้นต้น</t>
  </si>
  <si>
    <t>รายได้อื่น</t>
  </si>
  <si>
    <t xml:space="preserve">ค่าใช้จ่ายในการบริหาร </t>
  </si>
  <si>
    <t>ต้นทุนทางการเงิน</t>
  </si>
  <si>
    <t>ส่วนที่เป็นของส่วนได้เสียที่ไม่มีอำนาจควบคุม</t>
  </si>
  <si>
    <t>จำนวนหุ้นสามัญถัวเฉลี่ยถ่วงน้ำหนัก (หุ้น)</t>
  </si>
  <si>
    <t>ส่วนของบริษัทใหญ่</t>
  </si>
  <si>
    <t>ส่วนได้เสียที่</t>
  </si>
  <si>
    <t>รวม</t>
  </si>
  <si>
    <t>ทุนที่ออก</t>
  </si>
  <si>
    <t>ส่วนต่ำกว่า</t>
  </si>
  <si>
    <t>รวมส่วนของ</t>
  </si>
  <si>
    <t>ไม่มีอำนาจควบคุม</t>
  </si>
  <si>
    <t>และชำระแล้ว</t>
  </si>
  <si>
    <t>มูลค่าหุ้นสามัญ</t>
  </si>
  <si>
    <t>จัดสรรแล้ว</t>
  </si>
  <si>
    <t>ยังไม่ได้จัดสรร</t>
  </si>
  <si>
    <t>บริษัทใหญ่</t>
  </si>
  <si>
    <t>ทุนสำรอง</t>
  </si>
  <si>
    <t>ตามกฎหมาย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</si>
  <si>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</si>
  <si>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</si>
  <si>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</si>
  <si>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</si>
  <si>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</si>
  <si>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</si>
  <si>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เงินสดรับจากภาษีเงินได้ขอคืน</t>
  </si>
  <si>
    <t>เงินสดจ่ายภาษีเงินได้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</si>
  <si>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</si>
  <si>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</si>
  <si>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เงินสดจ่ายสำหรับเงินให้กู้ยืมระยะสั้นแก่กิจการที่เกี่ยวข้องกัน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</si>
  <si>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</si>
  <si>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เงินสดจ่ายซื้อที่ดิน อาคารและอุปกรณ์</t>
  </si>
  <si>
    <t>เงินสดรับจากการขายที่ดิน อาคาร และอุปกรณ์</t>
  </si>
  <si>
    <t>กระแสเงินสดจากกิจกรรมจัดหาเงิน</t>
  </si>
  <si>
    <t>เงินสดจ่ายดอกเบี้ย</t>
  </si>
  <si>
    <t>เงินสดและรายการเทียบเท่าเงินสด ณ วันต้นงวด</t>
  </si>
  <si>
    <t>เงินจ่ายล่วงหน้าให้ผู้รับเหมา</t>
  </si>
  <si>
    <t>ผลประโยชน์พนักงานจ่าย</t>
  </si>
  <si>
    <t>จากการ</t>
  </si>
  <si>
    <t>เปลี่ยนแปลง</t>
  </si>
  <si>
    <t>สัดส่วนการถือหุ้น</t>
  </si>
  <si>
    <t>ในบริษัทย่อย</t>
  </si>
  <si>
    <t>ส่วนเกิน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</si>
  <si>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</si>
  <si>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</si>
  <si>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ต้นทุนในการจัดจำหน่าย</t>
  </si>
  <si>
    <t>เงินสดรับจากเงินกู้ยืมระยะยาวจากสถาบันการเงิน</t>
  </si>
  <si>
    <t>ค่าธรรมเนียมทางการเงินตัดจ่าย</t>
  </si>
  <si>
    <t>เงินสดจ่ายชำระเงินกู้ยืมระยะยาวจากสถาบันการเงิน</t>
  </si>
  <si>
    <t>รายได้จากการขายและการให้บริการ</t>
  </si>
  <si>
    <t>ต้นทุนขายและการให้บริการ</t>
  </si>
  <si>
    <t>หน่วย: พันบาท</t>
  </si>
  <si>
    <t xml:space="preserve">ค่าใช้จ่ายผลประโยชน์พนักงาน </t>
  </si>
  <si>
    <t>เงินสดรับจากดอกเบี้ย</t>
  </si>
  <si>
    <t xml:space="preserve">เงินสดรับจากเงินกู้ยืมระยะสั้นจากบุคคลหรือกิจการที่เกี่ยวข้องกัน </t>
  </si>
  <si>
    <t xml:space="preserve">เงินสดรับจากเงินกู้ยืมระยะสั้นอื่น </t>
  </si>
  <si>
    <t>เงินสดจ่ายค่าธรรมเนียมรอการตัดจ่าย</t>
  </si>
  <si>
    <t>เงินสดจ่ายดอกเบี้ยจ่ายล่วงหน้า</t>
  </si>
  <si>
    <t>เงินสดและรายการเทียบเท่าเงินสด ณ วันปลายงวด</t>
  </si>
  <si>
    <t>รายได้ (ค่าใช้จ่าย) ภาษีเงินได้</t>
  </si>
  <si>
    <t xml:space="preserve">เงินสดจ่ายชำระเงินกู้ยืมระยะสั้นจากบุคคลหรือกิจการที่เกี่ยวข้องกัน </t>
  </si>
  <si>
    <t xml:space="preserve">เงินสดจ่ายชำระเงินกู้ยืมระยะสั้นอื่น </t>
  </si>
  <si>
    <t>รายได้ทางการเงิน</t>
  </si>
  <si>
    <t>มาตรฐานการรายงานทางการเงิน ฉบับที่ 9</t>
  </si>
  <si>
    <t>ขาดทุนเบ็ดเสร็จรวมสำหรับงวด</t>
  </si>
  <si>
    <t>เงินสดจ่ายชำระหนี้สินภายใต้สัญญาเช่า</t>
  </si>
  <si>
    <t>สินทรัพย์ที่เกิดขึ้นจากสัญญา - หมุนเวียน</t>
  </si>
  <si>
    <t>ประมาณการหนี้สินค่าประกันความเสียหาย</t>
  </si>
  <si>
    <t>ขาดทุนจากการประมาณการหนี้สินสำหรับผลเสียหายจากคดีความ</t>
  </si>
  <si>
    <t>ค่าใช้จ่ายอื่น</t>
  </si>
  <si>
    <t xml:space="preserve">  ขาดทุนจากการด้อยค่าเงินลงทุนในบริษัทย่อย</t>
  </si>
  <si>
    <t xml:space="preserve">  ขาดทุนจากการประมาณการหนี้สินสำหรับผลเสียหายจากคดีฟ้องร้อง</t>
  </si>
  <si>
    <t>ขาดทุนจากการด้อยค่าของเงินลงทุนในบริษัทย่อย</t>
  </si>
  <si>
    <t>8</t>
  </si>
  <si>
    <t>23</t>
  </si>
  <si>
    <t>ค่าใช้จ่ายจากการจ่ายโดยใช้หุ้นเป็นเกณฑ์</t>
  </si>
  <si>
    <t>ส่วนเกินทุน</t>
  </si>
  <si>
    <t>จากการจ่ายโดย</t>
  </si>
  <si>
    <t>ใช้หุ้นเป็นเกณฑ์</t>
  </si>
  <si>
    <t>กำไร (ขาดทุน) จากกิจกรรมดำเนินงาน</t>
  </si>
  <si>
    <t>20</t>
  </si>
  <si>
    <t>เงินสดรับจากเงินกู้ยืมระยะยาวจากบุคคลหรือกิจการที่เกี่ยวข้องกัน</t>
  </si>
  <si>
    <t>เงินสดรับจากเงินกู้ยืมระยะยาวอื่น</t>
  </si>
  <si>
    <t>เงินสดจ่ายจากเงินกู้ยืมระยะยาวอื่น</t>
  </si>
  <si>
    <t>ขาดทุนก่อนภาษีเงินได้</t>
  </si>
  <si>
    <t>ขาดทุนสำหรับงวด</t>
  </si>
  <si>
    <t>การแบ่งปันขาดทุนสำหรับงวด</t>
  </si>
  <si>
    <t>การแบ่งปันขาดทุนเบ็ดเสร็จรวมสำหรับงวด</t>
  </si>
  <si>
    <t xml:space="preserve">ขาดทุนต่อหุ้น </t>
  </si>
  <si>
    <t>เงินสดจ่ายซื้อสินทรัพย์ไม่มีตัวตนอื่นนอกจากค่าความนิยม</t>
  </si>
  <si>
    <t>2566</t>
  </si>
  <si>
    <t>ยอดคงเหลือ ณ วันที่ 1 มกราคม 2566</t>
  </si>
  <si>
    <t>ยอดคงเหลือ ณ วันที่ 30 มิถุนายน 2566</t>
  </si>
  <si>
    <t>ขาดทุนจากกิจกรรมดำเนินงาน</t>
  </si>
  <si>
    <t>เงินปันผลรับ</t>
  </si>
  <si>
    <t>เงินสดรับ (จ่าย) จากการดำเนินงาน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</si>
  <si>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</si>
  <si>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</si>
  <si>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</si>
  <si>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งบกำไรขาดทุนและกำไรขาดทุนเบ็ดเสร็จอื่น</t>
  </si>
  <si>
    <t>สำหรับงวดหกเดือนสิ้นสุดวันที่ 30 มิถุนายน 2567</t>
  </si>
  <si>
    <t>ยอดคงเหลือ ณ วันที่ 1 มกราคม 2567</t>
  </si>
  <si>
    <t>ยอดคงเหลือ ณ วันที่ 30 มิถุนายน 2567</t>
  </si>
  <si>
    <t>2567</t>
  </si>
  <si>
    <t>สำหรับงวดสามเดือนสิ้นสุดวันที่ 30 มิถุนายน 2567</t>
  </si>
  <si>
    <t>ณ วันที่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</si>
  <si>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</si>
  <si>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</si>
  <si>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</si>
  <si>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</si>
  <si>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</si>
  <si>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สินทรัพย์ภาษีเงินได้ของปีปัจจุบัน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</si>
  <si>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</si>
  <si>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</si>
  <si>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เงินฝากสถาบันการเงินที่ติดภาระค้ำประกัน</t>
  </si>
  <si>
    <t>สินทรัพย์ทางการเงินไม่หมุนเวียนอื่น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</si>
  <si>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</si>
  <si>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</si>
  <si>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ที่ดินรอการพัฒนา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</si>
  <si>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</si>
  <si>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</si>
  <si>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</si>
  <si>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</si>
  <si>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</si>
  <si>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</si>
  <si>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</si>
  <si>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</si>
  <si>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</si>
  <si>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ส่วนของหนี้สินระยะยาวที่ถึงกำหนดชำระ</t>
  </si>
  <si>
    <t>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</si>
  <si>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</si>
  <si>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เงินกู้ยืมระยะสั้นอื่น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</si>
  <si>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</si>
  <si>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</si>
  <si>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</si>
  <si>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</si>
  <si>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เงินกู้ยืมระยะยาวจากกิจการที่เกี่ยวข้องกัน</t>
  </si>
  <si>
    <t>เงินกู้ยืมระยะยาวอื่น</t>
  </si>
  <si>
    <t>หนี้สินตามสัญญาเช่า</t>
  </si>
  <si>
    <t>ประมาณการหนี้สินสำหรับผลเสียหายจากคดีฟ้องร้อง</t>
  </si>
  <si>
    <t>หนี้สินภาษีเงินได้รอการตัดบัญชี</t>
  </si>
  <si>
    <t>ประมาณการหนี้สินไม่หมุนเวียนสำหรับ</t>
  </si>
  <si>
    <t>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</si>
  <si>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</si>
  <si>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</si>
  <si>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</si>
  <si>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</si>
  <si>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</si>
  <si>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      ทุนจดทะเบียน </t>
  </si>
  <si>
    <t xml:space="preserve">          หุ้นสามัญ 6,473,046,061 หุ้น มูลค่าหุ้นละ 1 บาท</t>
  </si>
  <si>
    <t>ชำระครบแล้ว</t>
  </si>
  <si>
    <t xml:space="preserve">          หุ้นสามัญ 4,854,786,552 หุ้น มูลค่าหุ้นละ 1 บาท </t>
  </si>
  <si>
    <t>ส่วนต่ำกว่ามูลค่าหุ้นสามัญ</t>
  </si>
  <si>
    <t>ส่วนเกินทุนจากการจ่ายโดยใช้หุ้นเป็นเกณฑ์</t>
  </si>
  <si>
    <t xml:space="preserve">          จัดสรรแล้ว</t>
  </si>
  <si>
    <t xml:space="preserve">ทุนสำรองตามกฎหมาย   </t>
  </si>
  <si>
    <t xml:space="preserve">          ยังไม่ได้จัดสรร (ขาดทุน) </t>
  </si>
  <si>
    <t xml:space="preserve">            รวมส่วนของบริษัทใหญ่</t>
  </si>
  <si>
    <t>ส่วนเกินจากการเปลี่ยนแปลงสัดส่วนการถือหุ้น</t>
  </si>
  <si>
    <t xml:space="preserve">     ในบริษัทย่อย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</si>
  <si>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</si>
  <si>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</si>
  <si>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</si>
  <si>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</si>
  <si>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</si>
  <si>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เงินเบิกเกินบัญชีและเงินกู้ยืมระยะสั้น</t>
  </si>
  <si>
    <t>จากสถาบันการเงิน</t>
  </si>
  <si>
    <t>ณ วันที่ 30 มิถุนายน 2567</t>
  </si>
  <si>
    <t>30 มิถุนายน</t>
  </si>
  <si>
    <t>24</t>
  </si>
  <si>
    <t>งบการเปลี่ยนแปลงส่วนของผู้ถือหุ้น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</si>
  <si>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</si>
  <si>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ขาดทุนจากการด้อยค่าซึ่งเป็นไปตาม</t>
  </si>
  <si>
    <t>เงินสดและรายการเทียบเท่าเงินสดเพิ่มขึ้นสุทธิ</t>
  </si>
  <si>
    <t>ที่ถึงกำหนดชำระภายในหนึ่งปี</t>
  </si>
  <si>
    <t>(รายได้) ค่าใช้จ่ายภาษีเงินได้</t>
  </si>
  <si>
    <t>ผลขาดทุนด้านเครดิตที่คาดว่าจะเกิดขึ้นและหนี้สูญ</t>
  </si>
  <si>
    <t>ขาดทุน (กลับรายการ) จากการลดมูลค่าโครงการ</t>
  </si>
  <si>
    <t>(กำไร) ขาดทุนจากการจำหน่ายที่ดิน อาคารและอุปกรณ์</t>
  </si>
  <si>
    <t>เงินเบิกเกินบัญชีและเงินกู้ยืมระยะสั้นจากสถาบันการเงินเพิ่มขึ้น</t>
  </si>
  <si>
    <t>เงินฝากสถาบันการเงินติดภาระค้ำประกันเพิ่มขึ้น (ลดลง)</t>
  </si>
  <si>
    <t>25</t>
  </si>
  <si>
    <t>ขาดทุนสำหรับงวดจากการดำเนินงานต่อเนื่อง</t>
  </si>
  <si>
    <t>ส่วนที่เป็นของบริษัทใหญ่จากการดำเนินงานต่อเนื่อง</t>
  </si>
  <si>
    <t>ส่วนที่เป็นของบริษัทใหญ่จากการดำเนินงานที่ยกเลิก</t>
  </si>
  <si>
    <t>9</t>
  </si>
  <si>
    <t>ขาดทุนต่อหุ้นขั้นพื้นฐานจากการดำเนินงานต่อเนื่อง (บาท)</t>
  </si>
  <si>
    <t>ขาดทุนต่อหุ้นขั้นพื้นฐานจากการดำเนินงานที่ยกเลิก (บาท)</t>
  </si>
  <si>
    <t>ขาดทุนสำหรับงวดจากการดำเนินงานที่ยกเลิก</t>
  </si>
  <si>
    <t>ส่วนของเงินกู้ยืมระยะยาวจากกิจการที่เกี่ยวข้องกัน</t>
  </si>
  <si>
    <t>เงินสดและรายการเทียบเท่าเงินสดที่ถูกจัดประเภทเป็น</t>
  </si>
  <si>
    <t>เงินสดจ่ายจากเงินกู้ยืมระยะยาวจากกิจการที่เกี่ยวข้องกัน</t>
  </si>
  <si>
    <t xml:space="preserve">กำไร (ขาดทุน) ต่อหุ้น </t>
  </si>
  <si>
    <t>จากการดำเนินงานต่อเนื่อง</t>
  </si>
  <si>
    <t>จากการดำเนินงานที่ยกเลิก</t>
  </si>
  <si>
    <t>ทางการเงินไม่หมุนเวียนอื่น</t>
  </si>
  <si>
    <t>ขาดทุน (กลับรายการ) จากการด้อยค่าของสินทรัพย์</t>
  </si>
  <si>
    <t>กำไร (ขาดทุน) สำหรับงวดจากการดำเนินงานที่ยกเลิก</t>
  </si>
  <si>
    <t>กำไร (ขาดทุน) ต่อหุ้นขั้นพื้นฐานจากการดำเนินงานที่ยกเลิก (บาท)</t>
  </si>
  <si>
    <t>กลุ่มสินทรัพย์ที่จะจำหน่ายที่จัดประเภทเป็นสินทรัพย์ที่ถือไว้เพื่อขาย</t>
  </si>
  <si>
    <t>กลุ่มสินทรัพย์ที่จะจำหน่ายที่จัดประเภทเป็น</t>
  </si>
  <si>
    <t>สินทรัพย์ที่ถือไว้เพื่อขาย</t>
  </si>
  <si>
    <t>หนี้สินที่รวมในกลุ่มสินทรัพย์ที่จะจำหน่าย</t>
  </si>
  <si>
    <t>ที่จัดประเภทเป็นสินทรัพย์ที่ถือไว้เพื่อขาย</t>
  </si>
  <si>
    <t>การแบ่งปันกำไร (ขาดทุน) สำหรับงวด</t>
  </si>
  <si>
    <t>การแบ่งปันกำไร (ขาดทุน) เบ็ดเสร็จรวมสำหรับงวด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</si>
</sst>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7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_(* #,##0_);_(* \(#,##0\);_(* &quot;-&quot;??_);_(@_)"/>
    <numFmt numFmtId="171" formatCode="#,##0\ ;\(#,##0\);\-\ \ \ \ \ ;"/>
    <numFmt numFmtId="172" formatCode="_-* #,##0_-;\-* #,##0_-;_-* &quot;-&quot;??_-;_-@_-"/>
    <numFmt numFmtId="173" formatCode="[$-1070000]d/m/yy;@"/>
    <numFmt numFmtId="174" formatCode="#,##0.000\ ;\(#,##0.000\);\-\ \ \ \ \ ;"/>
    <numFmt numFmtId="175" formatCode="[$-107041E]d\ mmm\ yy;@"/>
    <numFmt numFmtId="176" formatCode="#,##0;\(#,##0\)"/>
    <numFmt numFmtId="177" formatCode="#,##0.00\ ;\(#,##0.00\)"/>
    <numFmt numFmtId="178" formatCode="_-&quot;?&quot;* #,##0_-;\-&quot;?&quot;* #,##0_-;_-&quot;?&quot;* &quot;-&quot;_-;_-@_-"/>
    <numFmt numFmtId="179" formatCode="_-&quot;?&quot;* #,##0.00_-;\-&quot;?&quot;* #,##0.00_-;_-&quot;?&quot;* &quot;-&quot;??_-;_-@_-"/>
    <numFmt numFmtId="180" formatCode="_-* #,##0.00\ _F_-;\-* #,##0.00\ _F_-;_-* &quot;-&quot;??\ _F_-;_-@_-"/>
    <numFmt numFmtId="181" formatCode="0.00\ [$EUR]"/>
    <numFmt numFmtId="182" formatCode="0.00000000000"/>
    <numFmt numFmtId="183" formatCode="#,##0;\-#,##0;&quot;-&quot;"/>
    <numFmt numFmtId="184" formatCode="_(* #,##0.0_);_(* \(#,##0.0\);_(* &quot;-&quot;??_);_(@_)"/>
    <numFmt numFmtId="185" formatCode="0;[Red]0"/>
    <numFmt numFmtId="186" formatCode="0.00_);[Red]\(0.00\)"/>
    <numFmt numFmtId="187" formatCode="0.00_);\(0.00\)"/>
    <numFmt numFmtId="188" formatCode="0.00;[Red]0.00"/>
    <numFmt numFmtId="189" formatCode="0.0_);\(0.0\)"/>
    <numFmt numFmtId="190" formatCode="_(* #,##0.000000_);_(* \(#,##0.000000\);_(* &quot;-&quot;??_);_(@_)"/>
    <numFmt numFmtId="191" formatCode="#,##0_ ;[Red]\-#,##0\ "/>
    <numFmt numFmtId="192" formatCode="#,##0\ &quot;FB&quot;;\-#,##0\ &quot;FB&quot;"/>
    <numFmt numFmtId="193" formatCode="#,##0\ &quot;F&quot;;[Red]\-#,##0\ &quot;F&quot;"/>
    <numFmt numFmtId="194" formatCode="dd\-mmm\-yy_)"/>
    <numFmt numFmtId="195" formatCode="_(* #,##0.00_);_(* \(#,##0.00\);_(* &quot;-&quot;_);_(@_)"/>
    <numFmt numFmtId="196" formatCode="&quot;RM&quot;#,##0_);\(&quot;RM&quot;#,##0\)"/>
    <numFmt numFmtId="197" formatCode="&quot;RM&quot;#,##0.00_);[Red]\(&quot;RM&quot;#,##0.00\)"/>
    <numFmt numFmtId="198" formatCode="&quot;RM&quot;#,##0_);[Red]\(&quot;RM&quot;#,##0\)"/>
    <numFmt numFmtId="199" formatCode="#,##0.00\ &quot;F&quot;;\-#,##0.00\ &quot;F&quot;"/>
    <numFmt numFmtId="200" formatCode="#,##0.00;\(#,##0.00\)"/>
    <numFmt numFmtId="201" formatCode="_(&quot;RM&quot;* #,##0_);_(&quot;RM&quot;* \(#,##0\);_(&quot;RM&quot;* &quot;-&quot;_);_(@_)"/>
    <numFmt numFmtId="202" formatCode="\$#,##0.00;\(\$#,##0.00\)"/>
    <numFmt numFmtId="203" formatCode="#,##0.000;\(#,##0.000\)"/>
    <numFmt numFmtId="204" formatCode="&quot;Yes&quot;;&quot;Yes&quot;;&quot;No&quot;"/>
    <numFmt numFmtId="205" formatCode="_(&quot;$&quot;* #,##0.00_);_(&quot;&quot;* \(#,##0.00\);_(&quot;$&quot;* &quot;-&quot;??_);_(@_)"/>
    <numFmt numFmtId="206" formatCode="\t&quot;$&quot;#,##0.00_);[Red]\(\t&quot;$&quot;#,##0.00\)"/>
    <numFmt numFmtId="207" formatCode="&quot;$&quot;#,##0\ ;\(&quot;$&quot;#,##0\)"/>
    <numFmt numFmtId="208" formatCode=";;;"/>
    <numFmt numFmtId="209" formatCode="&quot;€&quot;#,##0.00_);\(&quot;€&quot;#,##0.00\)"/>
    <numFmt numFmtId="210" formatCode="\$#,##0;\(\$#,##0\)"/>
    <numFmt numFmtId="211" formatCode="_(* #,##0.00000_);_(* \(#,##0.00000\);_(* &quot;-&quot;??_);_(@_)"/>
    <numFmt numFmtId="212" formatCode="0.0%"/>
    <numFmt numFmtId="213" formatCode="\t0.00"/>
    <numFmt numFmtId="214" formatCode="0.00_)"/>
    <numFmt numFmtId="215" formatCode="_ * ###,0&quot;.&quot;00_ ;_ * \-###,0&quot;.&quot;00_ ;_ * &quot;-&quot;??_ ;_ @_ "/>
    <numFmt numFmtId="216" formatCode="_ * #,##0_ ;_ * \-#,##0_ ;_ * &quot;-&quot;_ ;_ @_ "/>
    <numFmt numFmtId="217" formatCode="0%;\(0%\)"/>
    <numFmt numFmtId="218" formatCode="0.000"/>
    <numFmt numFmtId="219" formatCode="0_);\(0\)"/>
    <numFmt numFmtId="220" formatCode="0.0_);[Red]\(0.0\)"/>
    <numFmt numFmtId="221" formatCode="General_)"/>
    <numFmt numFmtId="222" formatCode="_-* #,##0_-;&quot;\&quot;&quot;\&quot;&quot;\&quot;\-* #,##0_-;_-* &quot;-&quot;_-;_-@_-"/>
    <numFmt numFmtId="223" formatCode="_(* #,##0.000_);_(* \(#,##0.000\);_(* &quot;-&quot;??_);_(@_)"/>
    <numFmt numFmtId="224" formatCode="_(* #,##0.00_);[Red]\(\ #,##0.00\);_(* &quot;-&quot;??_);_(@_)"/>
    <numFmt numFmtId="225" formatCode="\t&quot;$&quot;#,##0_);\(\t&quot;$&quot;#,##0\)"/>
    <numFmt numFmtId="226" formatCode="_-* #,##0.00_-;&quot;\&quot;&quot;\&quot;&quot;\&quot;\-* #,##0.00_-;_-* &quot;-&quot;??_-;_-@_-"/>
    <numFmt numFmtId="227" formatCode="dd\ ดดด\ bb"/>
    <numFmt numFmtId="228" formatCode="\t&quot;฿&quot;#,##0_);[Red]\(\t&quot;฿&quot;#,##0\)"/>
    <numFmt numFmtId="229" formatCode="d/mm/yy;@"/>
    <numFmt numFmtId="230" formatCode="_(&quot;ß&quot;* #,##0_);_(&quot;ß&quot;* \(#,##0\);_(&quot;ß&quot;* &quot;-&quot;_);_(@_)"/>
    <numFmt numFmtId="231" formatCode="_(&quot;ß&quot;* #,##0.00_);_(&quot;ß&quot;* \(#,##0.00\);_(&quot;ß&quot;* &quot;-&quot;??_);_(@_)"/>
    <numFmt numFmtId="232" formatCode="_-&quot;\&quot;* #,##0_-;&quot;\&quot;&quot;\&quot;&quot;\&quot;\-&quot;\&quot;* #,##0_-;_-&quot;\&quot;* &quot;-&quot;_-;_-@_-"/>
    <numFmt numFmtId="233" formatCode="_-&quot;\&quot;* #,##0.00_-;&quot;\&quot;&quot;\&quot;&quot;\&quot;\-&quot;\&quot;* #,##0.00_-;_-&quot;\&quot;* &quot;-&quot;??_-;_-@_-"/>
    <numFmt numFmtId="234" formatCode="_-&quot;NT$&quot;* #,##0_-;\-&quot;NT$&quot;* #,##0_-;_-&quot;NT$&quot;* &quot;-&quot;_-;_-@_-"/>
    <numFmt numFmtId="235" formatCode="_-&quot;NT$&quot;* #,##0.00_-;\-&quot;NT$&quot;* #,##0.00_-;_-&quot;NT$&quot;* &quot;-&quot;??_-;_-@_-"/>
    <numFmt numFmtId="236" formatCode="#,##0\ ;\(#,##0\)"/>
    <numFmt numFmtId="237" formatCode="#,##0.0000\ ;\(#,##0.0000\);\-\ \ \ \ \ "/>
    <numFmt numFmtId="238" formatCode="\-"/>
    <numFmt numFmtId="239" formatCode="_([$€-2]\ * #,##0.0000_);_([$€-2]\ * \(#,##0.0000\);_([$€-2]\ * &quot;-&quot;????_);_(@_)"/>
    <numFmt numFmtId="240" formatCode="* #,##0_);* \(#,##0\);&quot;-&quot;??_);@"/>
    <numFmt numFmtId="241" formatCode="_(* #,##0.00000_);_(* \(#,##0.00000\);_(* &quot;-&quot;?????_);_(@_)"/>
    <numFmt numFmtId="242" formatCode="_-[$€-2]* #,##0_-;\-[$€-2]* #,##0_-;_-[$€-2]* &quot;-&quot;??_-"/>
    <numFmt numFmtId="243" formatCode="_(* #,##0_);_(* \(#,##0\);_(* &quot;-&quot;?????_);_(@_)"/>
    <numFmt numFmtId="244" formatCode="_(* #,##0_);_(* \(#,##0\);_(* &quot;-&quot;???_);_(@_)"/>
    <numFmt numFmtId="245" formatCode="_([$€-2]\ * #,##0.000_);_([$€-2]\ * \(#,##0.000\);_([$€-2]\ * &quot;-&quot;???_);_(@_)"/>
  </numFmts>
  <fonts count="141"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b/>
      <sz val="16"/>
      <name val="Angsana New"/>
      <family val="1"/>
    </font>
    <font>
      <sz val="16"/>
      <name val="Angsana New"/>
      <family val="1"/>
    </font>
    <font>
      <sz val="16"/>
      <color theme="0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76">
    <xf numFmtId="169" fontId="0" fillId="0" borderId="0"/>
    <xf numFmtId="168" fontId="17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43" fontId="19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6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1" fillId="0" borderId="0"/>
    <xf numFmtId="168" fontId="19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38" fontId="18" fillId="0" borderId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0" fontId="19" fillId="0" borderId="0" applyFont="0" applyFill="0" applyBorder="0" applyAlignment="0" applyProtection="0"/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30" fillId="43" borderId="0" applyNumberFormat="0" applyBorder="0" applyAlignment="0" applyProtection="0"/>
    <xf numFmtId="0" fontId="28" fillId="43" borderId="0" applyNumberFormat="0" applyBorder="0" applyAlignment="0" applyProtection="0"/>
    <xf numFmtId="0" fontId="16" fillId="12" borderId="0" applyNumberFormat="0" applyBorder="0" applyAlignment="0" applyProtection="0"/>
    <xf numFmtId="0" fontId="28" fillId="43" borderId="0" applyNumberFormat="0" applyBorder="0" applyAlignment="0" applyProtection="0"/>
    <xf numFmtId="0" fontId="30" fillId="40" borderId="0" applyNumberFormat="0" applyBorder="0" applyAlignment="0" applyProtection="0"/>
    <xf numFmtId="0" fontId="28" fillId="40" borderId="0" applyNumberFormat="0" applyBorder="0" applyAlignment="0" applyProtection="0"/>
    <xf numFmtId="0" fontId="16" fillId="16" borderId="0" applyNumberFormat="0" applyBorder="0" applyAlignment="0" applyProtection="0"/>
    <xf numFmtId="0" fontId="28" fillId="40" borderId="0" applyNumberFormat="0" applyBorder="0" applyAlignment="0" applyProtection="0"/>
    <xf numFmtId="0" fontId="30" fillId="41" borderId="0" applyNumberFormat="0" applyBorder="0" applyAlignment="0" applyProtection="0"/>
    <xf numFmtId="0" fontId="28" fillId="41" borderId="0" applyNumberFormat="0" applyBorder="0" applyAlignment="0" applyProtection="0"/>
    <xf numFmtId="0" fontId="16" fillId="20" borderId="0" applyNumberFormat="0" applyBorder="0" applyAlignment="0" applyProtection="0"/>
    <xf numFmtId="0" fontId="28" fillId="41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4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8" borderId="0" applyNumberFormat="0" applyBorder="0" applyAlignment="0" applyProtection="0"/>
    <xf numFmtId="0" fontId="28" fillId="45" borderId="0" applyNumberFormat="0" applyBorder="0" applyAlignment="0" applyProtection="0"/>
    <xf numFmtId="0" fontId="30" fillId="46" borderId="0" applyNumberFormat="0" applyBorder="0" applyAlignment="0" applyProtection="0"/>
    <xf numFmtId="0" fontId="28" fillId="46" borderId="0" applyNumberFormat="0" applyBorder="0" applyAlignment="0" applyProtection="0"/>
    <xf numFmtId="0" fontId="16" fillId="32" borderId="0" applyNumberFormat="0" applyBorder="0" applyAlignment="0" applyProtection="0"/>
    <xf numFmtId="0" fontId="28" fillId="46" borderId="0" applyNumberFormat="0" applyBorder="0" applyAlignment="0" applyProtection="0"/>
    <xf numFmtId="38" fontId="18" fillId="0" borderId="0" applyFill="0" applyBorder="0" applyAlignment="0" applyProtection="0"/>
    <xf numFmtId="9" fontId="21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7" fillId="0" borderId="0"/>
    <xf numFmtId="9" fontId="21" fillId="0" borderId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38" fontId="18" fillId="0" borderId="0" applyFill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169" fontId="33" fillId="0" borderId="0" applyNumberFormat="0" applyFill="0" applyBorder="0" applyAlignment="0" applyProtection="0"/>
    <xf numFmtId="183" fontId="34" fillId="0" borderId="0" applyFill="0" applyBorder="0" applyAlignment="0"/>
    <xf numFmtId="184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18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0" fontId="19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82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7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91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0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8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4" fontId="42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3" fontId="19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1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3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8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6" fontId="22" fillId="0" borderId="0"/>
    <xf numFmtId="176" fontId="22" fillId="0" borderId="0"/>
    <xf numFmtId="176" fontId="22" fillId="0" borderId="0"/>
    <xf numFmtId="0" fontId="22" fillId="0" borderId="0"/>
    <xf numFmtId="0" fontId="22" fillId="0" borderId="0"/>
    <xf numFmtId="199" fontId="21" fillId="0" borderId="0"/>
    <xf numFmtId="0" fontId="22" fillId="0" borderId="0"/>
    <xf numFmtId="0" fontId="22" fillId="0" borderId="0"/>
    <xf numFmtId="0" fontId="22" fillId="0" borderId="0"/>
    <xf numFmtId="199" fontId="21" fillId="0" borderId="0"/>
    <xf numFmtId="199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99" fontId="21" fillId="0" borderId="0"/>
    <xf numFmtId="0" fontId="22" fillId="0" borderId="0"/>
    <xf numFmtId="3" fontId="19" fillId="0" borderId="0" applyFont="0" applyFill="0" applyBorder="0" applyAlignment="0" applyProtection="0"/>
    <xf numFmtId="0" fontId="46" fillId="0" borderId="0" applyNumberFormat="0" applyAlignment="0">
      <alignment horizontal="left"/>
    </xf>
    <xf numFmtId="165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207" fontId="19" fillId="0" borderId="0" applyFont="0" applyFill="0" applyBorder="0" applyAlignment="0" applyProtection="0"/>
    <xf numFmtId="202" fontId="22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194" fontId="21" fillId="0" borderId="0"/>
    <xf numFmtId="202" fontId="22" fillId="0" borderId="0"/>
    <xf numFmtId="202" fontId="22" fillId="0" borderId="0"/>
    <xf numFmtId="208" fontId="17" fillId="0" borderId="0"/>
    <xf numFmtId="208" fontId="17" fillId="0" borderId="0"/>
    <xf numFmtId="194" fontId="21" fillId="0" borderId="0"/>
    <xf numFmtId="208" fontId="17" fillId="0" borderId="0"/>
    <xf numFmtId="208" fontId="17" fillId="0" borderId="0"/>
    <xf numFmtId="208" fontId="17" fillId="0" borderId="0"/>
    <xf numFmtId="194" fontId="21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169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14" fontId="34" fillId="0" borderId="0" applyFill="0" applyBorder="0" applyAlignment="0"/>
    <xf numFmtId="209" fontId="19" fillId="0" borderId="0">
      <protection locked="0"/>
    </xf>
    <xf numFmtId="0" fontId="48" fillId="0" borderId="0"/>
    <xf numFmtId="38" fontId="18" fillId="0" borderId="15">
      <alignment vertical="center"/>
    </xf>
    <xf numFmtId="210" fontId="22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2" fontId="21" fillId="0" borderId="0"/>
    <xf numFmtId="210" fontId="22" fillId="0" borderId="0"/>
    <xf numFmtId="210" fontId="22" fillId="0" borderId="0"/>
    <xf numFmtId="211" fontId="17" fillId="0" borderId="0"/>
    <xf numFmtId="211" fontId="17" fillId="0" borderId="0"/>
    <xf numFmtId="212" fontId="21" fillId="0" borderId="0"/>
    <xf numFmtId="211" fontId="17" fillId="0" borderId="0"/>
    <xf numFmtId="211" fontId="17" fillId="0" borderId="0"/>
    <xf numFmtId="211" fontId="17" fillId="0" borderId="0"/>
    <xf numFmtId="212" fontId="21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0" fontId="48" fillId="0" borderId="18"/>
    <xf numFmtId="0" fontId="48" fillId="0" borderId="18"/>
    <xf numFmtId="40" fontId="18" fillId="0" borderId="0" applyFont="0" applyFill="0" applyBorder="0" applyAlignment="0" applyProtection="0"/>
    <xf numFmtId="0" fontId="49" fillId="53" borderId="0"/>
    <xf numFmtId="188" fontId="19" fillId="0" borderId="0" applyFill="0" applyBorder="0" applyAlignment="0"/>
    <xf numFmtId="184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0" fontId="50" fillId="0" borderId="0" applyNumberFormat="0" applyAlignment="0">
      <alignment horizontal="left"/>
    </xf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0" fontId="53" fillId="0" borderId="19"/>
    <xf numFmtId="0" fontId="53" fillId="0" borderId="18"/>
    <xf numFmtId="0" fontId="53" fillId="54" borderId="18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169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169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9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169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175" fontId="66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40" fontId="18" fillId="0" borderId="0" applyFont="0" applyFill="0" applyBorder="0" applyAlignment="0" applyProtection="0"/>
    <xf numFmtId="188" fontId="19" fillId="0" borderId="0" applyFill="0" applyBorder="0" applyAlignment="0"/>
    <xf numFmtId="184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6" fillId="0" borderId="24">
      <alignment horizontal="center"/>
    </xf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49" fontId="79" fillId="0" borderId="0" applyNumberFormat="0" applyBorder="0" applyAlignment="0">
      <alignment horizontal="left"/>
    </xf>
    <xf numFmtId="0" fontId="19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169" fontId="81" fillId="0" borderId="0"/>
    <xf numFmtId="213" fontId="21" fillId="0" borderId="0"/>
    <xf numFmtId="214" fontId="82" fillId="0" borderId="0"/>
    <xf numFmtId="0" fontId="81" fillId="0" borderId="0"/>
    <xf numFmtId="214" fontId="82" fillId="0" borderId="0"/>
    <xf numFmtId="214" fontId="82" fillId="0" borderId="0"/>
    <xf numFmtId="213" fontId="21" fillId="0" borderId="0"/>
    <xf numFmtId="214" fontId="82" fillId="0" borderId="0"/>
    <xf numFmtId="0" fontId="81" fillId="0" borderId="0"/>
    <xf numFmtId="213" fontId="21" fillId="0" borderId="0"/>
    <xf numFmtId="0" fontId="8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0" fontId="8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169" fontId="17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1" fillId="0" borderId="0"/>
    <xf numFmtId="0" fontId="21" fillId="0" borderId="0"/>
    <xf numFmtId="0" fontId="19" fillId="0" borderId="0"/>
    <xf numFmtId="0" fontId="26" fillId="0" borderId="0"/>
    <xf numFmtId="175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169" fontId="17" fillId="0" borderId="0"/>
    <xf numFmtId="0" fontId="84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17" fillId="0" borderId="0"/>
    <xf numFmtId="0" fontId="17" fillId="0" borderId="0"/>
    <xf numFmtId="0" fontId="8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9" fontId="17" fillId="0" borderId="0"/>
    <xf numFmtId="0" fontId="17" fillId="0" borderId="0"/>
    <xf numFmtId="0" fontId="19" fillId="0" borderId="0"/>
    <xf numFmtId="0" fontId="17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7" fillId="0" borderId="0"/>
    <xf numFmtId="0" fontId="17" fillId="0" borderId="0"/>
    <xf numFmtId="0" fontId="44" fillId="0" borderId="0"/>
    <xf numFmtId="0" fontId="4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6" fillId="0" borderId="0"/>
    <xf numFmtId="0" fontId="86" fillId="0" borderId="0"/>
    <xf numFmtId="0" fontId="4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175" fontId="19" fillId="0" borderId="0"/>
    <xf numFmtId="0" fontId="17" fillId="0" borderId="0"/>
    <xf numFmtId="169" fontId="89" fillId="0" borderId="0"/>
    <xf numFmtId="0" fontId="17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7" fillId="0" borderId="0"/>
    <xf numFmtId="0" fontId="1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41" fillId="0" borderId="0"/>
    <xf numFmtId="0" fontId="84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169" fontId="89" fillId="0" borderId="0"/>
    <xf numFmtId="169" fontId="17" fillId="0" borderId="0"/>
    <xf numFmtId="0" fontId="17" fillId="0" borderId="0"/>
    <xf numFmtId="0" fontId="17" fillId="0" borderId="0"/>
    <xf numFmtId="0" fontId="8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169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169" fontId="89" fillId="0" borderId="0"/>
    <xf numFmtId="0" fontId="90" fillId="0" borderId="0"/>
    <xf numFmtId="0" fontId="17" fillId="0" borderId="0"/>
    <xf numFmtId="0" fontId="17" fillId="0" borderId="0"/>
    <xf numFmtId="0" fontId="45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2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" fillId="0" borderId="0"/>
    <xf numFmtId="0" fontId="24" fillId="0" borderId="0"/>
    <xf numFmtId="0" fontId="85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19" fillId="0" borderId="0"/>
    <xf numFmtId="0" fontId="44" fillId="0" borderId="0"/>
    <xf numFmtId="0" fontId="4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" fillId="8" borderId="8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168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3" fontId="95" fillId="0" borderId="0" applyNumberFormat="0" applyFill="0" applyBorder="0" applyAlignment="0" applyProtection="0"/>
    <xf numFmtId="188" fontId="19" fillId="0" borderId="0" applyFill="0" applyBorder="0" applyAlignment="0"/>
    <xf numFmtId="184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218" fontId="96" fillId="0" borderId="12" applyFont="0" applyBorder="0" applyAlignment="0">
      <alignment horizontal="center" vertical="center"/>
    </xf>
    <xf numFmtId="0" fontId="48" fillId="0" borderId="0"/>
    <xf numFmtId="14" fontId="97" fillId="0" borderId="0" applyNumberFormat="0" applyFill="0" applyBorder="0" applyAlignment="0" applyProtection="0">
      <alignment horizontal="lef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180" fontId="19" fillId="0" borderId="0" applyFont="0" applyFill="0" applyBorder="0" applyAlignment="0" applyProtection="0"/>
    <xf numFmtId="0" fontId="98" fillId="0" borderId="0" applyFont="0" applyBorder="0" applyAlignment="0"/>
    <xf numFmtId="38" fontId="18" fillId="0" borderId="0" applyFill="0" applyBorder="0" applyAlignment="0" applyProtection="0"/>
    <xf numFmtId="0" fontId="19" fillId="0" borderId="0"/>
    <xf numFmtId="0" fontId="19" fillId="0" borderId="0"/>
    <xf numFmtId="38" fontId="18" fillId="0" borderId="0" applyFill="0" applyBorder="0" applyAlignment="0" applyProtection="0"/>
    <xf numFmtId="0" fontId="19" fillId="0" borderId="0"/>
    <xf numFmtId="40" fontId="18" fillId="0" borderId="0" applyFont="0" applyFill="0" applyBorder="0" applyAlignment="0" applyProtection="0"/>
    <xf numFmtId="40" fontId="99" fillId="0" borderId="0" applyBorder="0">
      <alignment horizontal="right"/>
    </xf>
    <xf numFmtId="49" fontId="34" fillId="0" borderId="0" applyFill="0" applyBorder="0" applyAlignment="0"/>
    <xf numFmtId="219" fontId="19" fillId="0" borderId="0" applyFill="0" applyBorder="0" applyAlignment="0"/>
    <xf numFmtId="220" fontId="19" fillId="0" borderId="0" applyFill="0" applyBorder="0" applyAlignment="0"/>
    <xf numFmtId="0" fontId="100" fillId="0" borderId="0">
      <alignment horizontal="center" vertical="top"/>
    </xf>
    <xf numFmtId="0" fontId="101" fillId="0" borderId="0">
      <alignment horizontal="center" vertical="top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40" fontId="106" fillId="0" borderId="24" applyFon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1" fontId="19" fillId="0" borderId="30" applyFont="0" applyBorder="0" applyAlignment="0">
      <alignment horizontal="center" vertical="center"/>
    </xf>
    <xf numFmtId="0" fontId="109" fillId="51" borderId="16" applyNumberFormat="0" applyAlignment="0" applyProtection="0"/>
    <xf numFmtId="0" fontId="35" fillId="51" borderId="16" applyNumberFormat="0" applyAlignment="0" applyProtection="0"/>
    <xf numFmtId="0" fontId="10" fillId="6" borderId="4" applyNumberFormat="0" applyAlignment="0" applyProtection="0"/>
    <xf numFmtId="0" fontId="35" fillId="51" borderId="16" applyNumberFormat="0" applyAlignment="0" applyProtection="0"/>
    <xf numFmtId="0" fontId="110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1" fontId="21" fillId="0" borderId="0" applyFont="0" applyFill="0" applyBorder="0" applyAlignment="0" applyProtection="0"/>
    <xf numFmtId="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4" fillId="0" borderId="0" applyFont="0" applyFill="0" applyBorder="0" applyAlignment="0" applyProtection="0"/>
    <xf numFmtId="199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2" fontId="19" fillId="0" borderId="0" applyFont="0" applyFill="0" applyBorder="0" applyAlignment="0" applyProtection="0"/>
    <xf numFmtId="222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23" fontId="112" fillId="0" borderId="0" applyFill="0" applyBorder="0" applyAlignment="0" applyProtection="0"/>
    <xf numFmtId="43" fontId="21" fillId="0" borderId="0" applyFont="0" applyFill="0" applyBorder="0" applyAlignment="0" applyProtection="0"/>
    <xf numFmtId="223" fontId="112" fillId="0" borderId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20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5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22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222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7" fontId="19" fillId="0" borderId="0" applyFont="0" applyFill="0" applyBorder="0" applyAlignment="0" applyProtection="0"/>
    <xf numFmtId="224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4" fontId="19" fillId="0" borderId="0" applyFont="0" applyFill="0" applyBorder="0" applyAlignment="0" applyProtection="0"/>
    <xf numFmtId="229" fontId="19" fillId="0" borderId="0" applyNumberFormat="0" applyFill="0" applyBorder="0" applyAlignment="0" applyProtection="0"/>
    <xf numFmtId="229" fontId="19" fillId="0" borderId="0" applyNumberFormat="0" applyFill="0" applyBorder="0" applyAlignment="0" applyProtection="0"/>
    <xf numFmtId="229" fontId="19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230" fontId="21" fillId="0" borderId="0" applyFont="0" applyFill="0" applyBorder="0" applyAlignment="0" applyProtection="0"/>
    <xf numFmtId="231" fontId="21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52" borderId="17" applyNumberFormat="0" applyAlignment="0" applyProtection="0"/>
    <xf numFmtId="0" fontId="37" fillId="52" borderId="17" applyNumberFormat="0" applyAlignment="0" applyProtection="0"/>
    <xf numFmtId="0" fontId="12" fillId="7" borderId="7" applyNumberFormat="0" applyAlignment="0" applyProtection="0"/>
    <xf numFmtId="0" fontId="37" fillId="52" borderId="17" applyNumberFormat="0" applyAlignment="0" applyProtection="0"/>
    <xf numFmtId="0" fontId="116" fillId="0" borderId="25" applyNumberFormat="0" applyFill="0" applyAlignment="0" applyProtection="0"/>
    <xf numFmtId="0" fontId="74" fillId="0" borderId="25" applyNumberFormat="0" applyFill="0" applyAlignment="0" applyProtection="0"/>
    <xf numFmtId="0" fontId="11" fillId="0" borderId="6" applyNumberFormat="0" applyFill="0" applyAlignment="0" applyProtection="0"/>
    <xf numFmtId="0" fontId="74" fillId="0" borderId="25" applyNumberFormat="0" applyFill="0" applyAlignment="0" applyProtection="0"/>
    <xf numFmtId="0" fontId="117" fillId="35" borderId="0" applyNumberFormat="0" applyBorder="0" applyAlignment="0" applyProtection="0"/>
    <xf numFmtId="0" fontId="54" fillId="35" borderId="0" applyNumberFormat="0" applyBorder="0" applyAlignment="0" applyProtection="0"/>
    <xf numFmtId="0" fontId="5" fillId="2" borderId="0" applyNumberFormat="0" applyBorder="0" applyAlignment="0" applyProtection="0"/>
    <xf numFmtId="0" fontId="54" fillId="35" borderId="0" applyNumberFormat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20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1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22" fillId="38" borderId="16" applyNumberFormat="0" applyAlignment="0" applyProtection="0"/>
    <xf numFmtId="0" fontId="72" fillId="38" borderId="16" applyNumberFormat="0" applyAlignment="0" applyProtection="0"/>
    <xf numFmtId="0" fontId="8" fillId="5" borderId="4" applyNumberFormat="0" applyAlignment="0" applyProtection="0"/>
    <xf numFmtId="0" fontId="72" fillId="38" borderId="16" applyNumberFormat="0" applyAlignment="0" applyProtection="0"/>
    <xf numFmtId="0" fontId="123" fillId="57" borderId="0" applyNumberFormat="0" applyBorder="0" applyAlignment="0" applyProtection="0"/>
    <xf numFmtId="0" fontId="77" fillId="57" borderId="0" applyNumberFormat="0" applyBorder="0" applyAlignment="0" applyProtection="0"/>
    <xf numFmtId="0" fontId="7" fillId="4" borderId="0" applyNumberFormat="0" applyBorder="0" applyAlignment="0" applyProtection="0"/>
    <xf numFmtId="0" fontId="77" fillId="57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24" fillId="0" borderId="29" applyNumberFormat="0" applyFill="0" applyAlignment="0" applyProtection="0"/>
    <xf numFmtId="0" fontId="104" fillId="0" borderId="29" applyNumberFormat="0" applyFill="0" applyAlignment="0" applyProtection="0"/>
    <xf numFmtId="0" fontId="15" fillId="0" borderId="9" applyNumberFormat="0" applyFill="0" applyAlignment="0" applyProtection="0"/>
    <xf numFmtId="0" fontId="104" fillId="0" borderId="29" applyNumberFormat="0" applyFill="0" applyAlignment="0" applyProtection="0"/>
    <xf numFmtId="0" fontId="125" fillId="34" borderId="0" applyNumberFormat="0" applyBorder="0" applyAlignment="0" applyProtection="0"/>
    <xf numFmtId="0" fontId="31" fillId="34" borderId="0" applyNumberFormat="0" applyBorder="0" applyAlignment="0" applyProtection="0"/>
    <xf numFmtId="0" fontId="6" fillId="3" borderId="0" applyNumberFormat="0" applyBorder="0" applyAlignment="0" applyProtection="0"/>
    <xf numFmtId="0" fontId="31" fillId="34" borderId="0" applyNumberFormat="0" applyBorder="0" applyAlignment="0" applyProtection="0"/>
    <xf numFmtId="222" fontId="126" fillId="0" borderId="0" applyFont="0" applyFill="0" applyBorder="0" applyAlignment="0" applyProtection="0"/>
    <xf numFmtId="226" fontId="126" fillId="0" borderId="0" applyFont="0" applyFill="0" applyBorder="0" applyAlignment="0" applyProtection="0"/>
    <xf numFmtId="232" fontId="126" fillId="0" borderId="0" applyFont="0" applyFill="0" applyBorder="0" applyAlignment="0" applyProtection="0"/>
    <xf numFmtId="233" fontId="126" fillId="0" borderId="0" applyFont="0" applyFill="0" applyBorder="0" applyAlignment="0" applyProtection="0"/>
    <xf numFmtId="0" fontId="19" fillId="0" borderId="0"/>
    <xf numFmtId="0" fontId="126" fillId="0" borderId="0"/>
    <xf numFmtId="0" fontId="30" fillId="47" borderId="0" applyNumberFormat="0" applyBorder="0" applyAlignment="0" applyProtection="0"/>
    <xf numFmtId="0" fontId="28" fillId="47" borderId="0" applyNumberFormat="0" applyBorder="0" applyAlignment="0" applyProtection="0"/>
    <xf numFmtId="0" fontId="16" fillId="9" borderId="0" applyNumberFormat="0" applyBorder="0" applyAlignment="0" applyProtection="0"/>
    <xf numFmtId="0" fontId="28" fillId="47" borderId="0" applyNumberFormat="0" applyBorder="0" applyAlignment="0" applyProtection="0"/>
    <xf numFmtId="0" fontId="30" fillId="48" borderId="0" applyNumberFormat="0" applyBorder="0" applyAlignment="0" applyProtection="0"/>
    <xf numFmtId="0" fontId="28" fillId="48" borderId="0" applyNumberFormat="0" applyBorder="0" applyAlignment="0" applyProtection="0"/>
    <xf numFmtId="0" fontId="16" fillId="13" borderId="0" applyNumberFormat="0" applyBorder="0" applyAlignment="0" applyProtection="0"/>
    <xf numFmtId="0" fontId="28" fillId="48" borderId="0" applyNumberFormat="0" applyBorder="0" applyAlignment="0" applyProtection="0"/>
    <xf numFmtId="0" fontId="30" fillId="49" borderId="0" applyNumberFormat="0" applyBorder="0" applyAlignment="0" applyProtection="0"/>
    <xf numFmtId="0" fontId="28" fillId="49" borderId="0" applyNumberFormat="0" applyBorder="0" applyAlignment="0" applyProtection="0"/>
    <xf numFmtId="0" fontId="16" fillId="17" borderId="0" applyNumberFormat="0" applyBorder="0" applyAlignment="0" applyProtection="0"/>
    <xf numFmtId="0" fontId="28" fillId="49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1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5" borderId="0" applyNumberFormat="0" applyBorder="0" applyAlignment="0" applyProtection="0"/>
    <xf numFmtId="0" fontId="28" fillId="45" borderId="0" applyNumberFormat="0" applyBorder="0" applyAlignment="0" applyProtection="0"/>
    <xf numFmtId="0" fontId="30" fillId="50" borderId="0" applyNumberFormat="0" applyBorder="0" applyAlignment="0" applyProtection="0"/>
    <xf numFmtId="0" fontId="28" fillId="50" borderId="0" applyNumberFormat="0" applyBorder="0" applyAlignment="0" applyProtection="0"/>
    <xf numFmtId="0" fontId="16" fillId="29" borderId="0" applyNumberFormat="0" applyBorder="0" applyAlignment="0" applyProtection="0"/>
    <xf numFmtId="0" fontId="28" fillId="50" borderId="0" applyNumberFormat="0" applyBorder="0" applyAlignment="0" applyProtection="0"/>
    <xf numFmtId="0" fontId="127" fillId="51" borderId="27" applyNumberFormat="0" applyAlignment="0" applyProtection="0"/>
    <xf numFmtId="0" fontId="93" fillId="51" borderId="27" applyNumberFormat="0" applyAlignment="0" applyProtection="0"/>
    <xf numFmtId="0" fontId="9" fillId="6" borderId="5" applyNumberFormat="0" applyAlignment="0" applyProtection="0"/>
    <xf numFmtId="0" fontId="93" fillId="51" borderId="27" applyNumberForma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28" fillId="0" borderId="21" applyNumberFormat="0" applyFill="0" applyAlignment="0" applyProtection="0"/>
    <xf numFmtId="0" fontId="59" fillId="0" borderId="21" applyNumberFormat="0" applyFill="0" applyAlignment="0" applyProtection="0"/>
    <xf numFmtId="0" fontId="2" fillId="0" borderId="1" applyNumberFormat="0" applyFill="0" applyAlignment="0" applyProtection="0"/>
    <xf numFmtId="0" fontId="59" fillId="0" borderId="21" applyNumberFormat="0" applyFill="0" applyAlignment="0" applyProtection="0"/>
    <xf numFmtId="0" fontId="129" fillId="0" borderId="22" applyNumberFormat="0" applyFill="0" applyAlignment="0" applyProtection="0"/>
    <xf numFmtId="0" fontId="61" fillId="0" borderId="22" applyNumberFormat="0" applyFill="0" applyAlignment="0" applyProtection="0"/>
    <xf numFmtId="0" fontId="3" fillId="0" borderId="2" applyNumberFormat="0" applyFill="0" applyAlignment="0" applyProtection="0"/>
    <xf numFmtId="0" fontId="61" fillId="0" borderId="22" applyNumberFormat="0" applyFill="0" applyAlignment="0" applyProtection="0"/>
    <xf numFmtId="0" fontId="130" fillId="0" borderId="23" applyNumberFormat="0" applyFill="0" applyAlignment="0" applyProtection="0"/>
    <xf numFmtId="0" fontId="63" fillId="0" borderId="23" applyNumberFormat="0" applyFill="0" applyAlignment="0" applyProtection="0"/>
    <xf numFmtId="0" fontId="4" fillId="0" borderId="3" applyNumberFormat="0" applyFill="0" applyAlignment="0" applyProtection="0"/>
    <xf numFmtId="0" fontId="63" fillId="0" borderId="23" applyNumberFormat="0" applyFill="0" applyAlignment="0" applyProtection="0"/>
    <xf numFmtId="0" fontId="13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1" fontId="131" fillId="0" borderId="0" applyFont="0" applyFill="0" applyBorder="0" applyAlignment="0" applyProtection="0"/>
    <xf numFmtId="43" fontId="131" fillId="0" borderId="0" applyFont="0" applyFill="0" applyBorder="0" applyAlignment="0" applyProtection="0"/>
    <xf numFmtId="42" fontId="131" fillId="0" borderId="0" applyFont="0" applyFill="0" applyBorder="0" applyAlignment="0" applyProtection="0"/>
    <xf numFmtId="44" fontId="131" fillId="0" borderId="0" applyFont="0" applyFill="0" applyBorder="0" applyAlignment="0" applyProtection="0"/>
    <xf numFmtId="0" fontId="19" fillId="0" borderId="0"/>
    <xf numFmtId="166" fontId="132" fillId="0" borderId="0" applyFont="0" applyFill="0" applyBorder="0" applyAlignment="0" applyProtection="0"/>
    <xf numFmtId="16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234" fontId="19" fillId="0" borderId="0" applyFont="0" applyFill="0" applyBorder="0" applyAlignment="0" applyProtection="0"/>
    <xf numFmtId="235" fontId="19" fillId="0" borderId="0" applyFont="0" applyFill="0" applyBorder="0" applyAlignment="0" applyProtection="0"/>
    <xf numFmtId="240" fontId="22" fillId="0" borderId="0" applyFill="0" applyBorder="0" applyProtection="0"/>
  </cellStyleXfs>
  <cellXfs count="216">
    <xf numFmtId="169" fontId="0" fillId="0" borderId="0" xfId="0"/>
    <xf numFmtId="171" fontId="134" fillId="0" borderId="0" xfId="1" applyNumberFormat="1" applyFont="1" applyFill="1" applyAlignment="1">
      <alignment horizontal="right"/>
    </xf>
    <xf numFmtId="171" fontId="133" fillId="0" borderId="11" xfId="1" applyNumberFormat="1" applyFont="1" applyFill="1" applyBorder="1" applyAlignment="1">
      <alignment horizontal="right"/>
    </xf>
    <xf numFmtId="171" fontId="134" fillId="0" borderId="0" xfId="1" applyNumberFormat="1" applyFont="1" applyFill="1" applyBorder="1" applyAlignment="1">
      <alignment horizontal="right"/>
    </xf>
    <xf numFmtId="171" fontId="134" fillId="0" borderId="10" xfId="1" applyNumberFormat="1" applyFont="1" applyFill="1" applyBorder="1" applyAlignment="1">
      <alignment horizontal="right"/>
    </xf>
    <xf numFmtId="168" fontId="134" fillId="0" borderId="10" xfId="1" applyFont="1" applyFill="1" applyBorder="1" applyAlignment="1">
      <alignment horizontal="center" shrinkToFit="1"/>
    </xf>
    <xf numFmtId="168" fontId="134" fillId="0" borderId="0" xfId="1" applyFont="1" applyFill="1" applyAlignment="1">
      <alignment horizontal="center" shrinkToFit="1"/>
    </xf>
    <xf numFmtId="170" fontId="134" fillId="0" borderId="0" xfId="1" applyNumberFormat="1" applyFont="1" applyFill="1" applyBorder="1"/>
    <xf numFmtId="168" fontId="134" fillId="0" borderId="0" xfId="1" applyFont="1" applyFill="1" applyBorder="1"/>
    <xf numFmtId="171" fontId="134" fillId="0" borderId="0" xfId="1" applyNumberFormat="1" applyFont="1" applyFill="1" applyBorder="1"/>
    <xf numFmtId="170" fontId="133" fillId="0" borderId="11" xfId="1" applyNumberFormat="1" applyFont="1" applyFill="1" applyBorder="1"/>
    <xf numFmtId="170" fontId="133" fillId="0" borderId="0" xfId="1" applyNumberFormat="1" applyFont="1" applyFill="1" applyBorder="1"/>
    <xf numFmtId="43" fontId="134" fillId="0" borderId="0" xfId="1" applyNumberFormat="1" applyFont="1" applyFill="1" applyBorder="1"/>
    <xf numFmtId="170" fontId="133" fillId="0" borderId="13" xfId="1" applyNumberFormat="1" applyFont="1" applyFill="1" applyBorder="1"/>
    <xf numFmtId="172" fontId="134" fillId="0" borderId="0" xfId="1" applyNumberFormat="1" applyFont="1" applyFill="1" applyBorder="1"/>
    <xf numFmtId="170" fontId="134" fillId="0" borderId="13" xfId="1" applyNumberFormat="1" applyFont="1" applyFill="1" applyBorder="1"/>
    <xf numFmtId="43" fontId="133" fillId="0" borderId="0" xfId="1" applyNumberFormat="1" applyFont="1" applyFill="1" applyBorder="1"/>
    <xf numFmtId="168" fontId="134" fillId="0" borderId="0" xfId="1" applyFont="1" applyFill="1" applyBorder="1" applyAlignment="1">
      <alignment horizontal="center" shrinkToFit="1"/>
    </xf>
    <xf numFmtId="171" fontId="133" fillId="0" borderId="12" xfId="1" applyNumberFormat="1" applyFont="1" applyFill="1" applyBorder="1" applyAlignment="1">
      <alignment horizontal="right"/>
    </xf>
    <xf numFmtId="171" fontId="133" fillId="0" borderId="13" xfId="1" applyNumberFormat="1" applyFont="1" applyFill="1" applyBorder="1" applyAlignment="1">
      <alignment horizontal="right"/>
    </xf>
    <xf numFmtId="171" fontId="134" fillId="0" borderId="13" xfId="1" applyNumberFormat="1" applyFont="1" applyFill="1" applyBorder="1" applyAlignment="1">
      <alignment horizontal="right"/>
    </xf>
    <xf numFmtId="238" fontId="134" fillId="0" borderId="0" xfId="1" applyNumberFormat="1" applyFont="1" applyFill="1" applyAlignment="1">
      <alignment horizontal="center"/>
    </xf>
    <xf numFmtId="238" fontId="134" fillId="0" borderId="0" xfId="1" applyNumberFormat="1" applyFont="1" applyFill="1" applyBorder="1" applyAlignment="1">
      <alignment horizontal="center"/>
    </xf>
    <xf numFmtId="37" fontId="134" fillId="0" borderId="15" xfId="1" applyNumberFormat="1" applyFont="1" applyFill="1" applyBorder="1" applyAlignment="1">
      <alignment horizontal="right" vertical="center"/>
    </xf>
    <xf numFmtId="237" fontId="134" fillId="0" borderId="14" xfId="1" applyNumberFormat="1" applyFont="1" applyFill="1" applyBorder="1" applyAlignment="1">
      <alignment horizontal="right" vertical="center"/>
    </xf>
    <xf numFmtId="43" fontId="134" fillId="0" borderId="0" xfId="1" applyNumberFormat="1" applyFont="1" applyFill="1" applyBorder="1" applyAlignment="1">
      <alignment horizontal="right"/>
    </xf>
    <xf numFmtId="170" fontId="134" fillId="0" borderId="0" xfId="2151" applyNumberFormat="1" applyFont="1" applyFill="1" applyBorder="1"/>
    <xf numFmtId="171" fontId="133" fillId="0" borderId="0" xfId="1" applyNumberFormat="1" applyFont="1" applyFill="1" applyBorder="1" applyAlignment="1">
      <alignment horizontal="right"/>
    </xf>
    <xf numFmtId="171" fontId="133" fillId="0" borderId="14" xfId="1" applyNumberFormat="1" applyFont="1" applyFill="1" applyBorder="1" applyAlignment="1">
      <alignment horizontal="right"/>
    </xf>
    <xf numFmtId="241" fontId="134" fillId="0" borderId="0" xfId="1" applyNumberFormat="1" applyFont="1" applyFill="1" applyBorder="1" applyAlignment="1">
      <alignment horizontal="center"/>
    </xf>
    <xf numFmtId="171" fontId="137" fillId="0" borderId="0" xfId="1" applyNumberFormat="1" applyFont="1" applyFill="1" applyAlignment="1"/>
    <xf numFmtId="171" fontId="134" fillId="0" borderId="0" xfId="1" applyNumberFormat="1" applyFont="1" applyFill="1" applyBorder="1" applyAlignment="1"/>
    <xf numFmtId="171" fontId="134" fillId="0" borderId="0" xfId="1" applyNumberFormat="1" applyFont="1" applyFill="1" applyAlignment="1"/>
    <xf numFmtId="166" fontId="133" fillId="0" borderId="0" xfId="1" applyNumberFormat="1" applyFont="1" applyFill="1" applyBorder="1" applyAlignment="1"/>
    <xf numFmtId="171" fontId="133" fillId="0" borderId="0" xfId="1" applyNumberFormat="1" applyFont="1" applyFill="1" applyAlignment="1"/>
    <xf numFmtId="166" fontId="134" fillId="0" borderId="0" xfId="1" applyNumberFormat="1" applyFont="1" applyFill="1" applyBorder="1" applyAlignment="1"/>
    <xf numFmtId="168" fontId="134" fillId="0" borderId="0" xfId="1" applyFont="1" applyFill="1" applyAlignment="1"/>
    <xf numFmtId="168" fontId="133" fillId="0" borderId="0" xfId="1" applyFont="1" applyFill="1" applyAlignment="1"/>
    <xf numFmtId="171" fontId="134" fillId="0" borderId="0" xfId="1" applyNumberFormat="1" applyFont="1" applyFill="1" applyBorder="1" applyAlignment="1">
      <alignment horizontal="center"/>
    </xf>
    <xf numFmtId="241" fontId="134" fillId="0" borderId="0" xfId="1" applyNumberFormat="1" applyFont="1" applyFill="1" applyAlignment="1">
      <alignment horizontal="center"/>
    </xf>
    <xf numFmtId="241" fontId="134" fillId="0" borderId="10" xfId="1" applyNumberFormat="1" applyFont="1" applyFill="1" applyBorder="1" applyAlignment="1">
      <alignment horizontal="center"/>
    </xf>
    <xf numFmtId="168" fontId="134" fillId="0" borderId="0" xfId="1" applyFont="1" applyFill="1"/>
    <xf numFmtId="168" fontId="133" fillId="0" borderId="0" xfId="1" applyFont="1" applyFill="1"/>
    <xf numFmtId="49" fontId="134" fillId="0" borderId="0" xfId="1" quotePrefix="1" applyNumberFormat="1" applyFont="1" applyFill="1" applyBorder="1" applyAlignment="1">
      <alignment horizontal="center"/>
    </xf>
    <xf numFmtId="168" fontId="137" fillId="0" borderId="0" xfId="1" applyFont="1" applyFill="1" applyAlignment="1"/>
    <xf numFmtId="172" fontId="133" fillId="0" borderId="0" xfId="1" applyNumberFormat="1" applyFont="1" applyFill="1" applyBorder="1" applyAlignment="1">
      <alignment horizontal="center"/>
    </xf>
    <xf numFmtId="241" fontId="134" fillId="0" borderId="0" xfId="1" applyNumberFormat="1" applyFont="1" applyFill="1" applyBorder="1" applyAlignment="1">
      <alignment horizontal="right"/>
    </xf>
    <xf numFmtId="243" fontId="134" fillId="0" borderId="0" xfId="1" applyNumberFormat="1" applyFont="1" applyFill="1" applyAlignment="1">
      <alignment horizontal="center"/>
    </xf>
    <xf numFmtId="244" fontId="133" fillId="0" borderId="0" xfId="1" applyNumberFormat="1" applyFont="1" applyFill="1" applyBorder="1" applyAlignment="1">
      <alignment horizontal="center" vertical="center"/>
    </xf>
    <xf numFmtId="37" fontId="134" fillId="0" borderId="0" xfId="1" applyNumberFormat="1" applyFont="1" applyFill="1" applyBorder="1" applyAlignment="1">
      <alignment horizontal="right" vertical="center"/>
    </xf>
    <xf numFmtId="169" fontId="137" fillId="0" borderId="0" xfId="0" applyFont="1"/>
    <xf numFmtId="169" fontId="134" fillId="0" borderId="0" xfId="0" applyFont="1"/>
    <xf numFmtId="169" fontId="134" fillId="0" borderId="0" xfId="0" applyFont="1" applyAlignment="1">
      <alignment horizontal="center"/>
    </xf>
    <xf numFmtId="169" fontId="133" fillId="0" borderId="0" xfId="0" applyFont="1"/>
    <xf numFmtId="169" fontId="134" fillId="0" borderId="0" xfId="0" applyFont="1" applyAlignment="1">
      <alignment horizontal="left"/>
    </xf>
    <xf numFmtId="169" fontId="136" fillId="0" borderId="10" xfId="0" applyFont="1" applyBorder="1" applyAlignment="1">
      <alignment horizontal="right"/>
    </xf>
    <xf numFmtId="169" fontId="134" fillId="0" borderId="0" xfId="0" applyFont="1" applyAlignment="1" applyProtection="1">
      <alignment vertical="center"/>
      <protection locked="0"/>
    </xf>
    <xf numFmtId="49" fontId="134" fillId="0" borderId="0" xfId="0" applyNumberFormat="1" applyFont="1" applyAlignment="1">
      <alignment horizontal="center"/>
    </xf>
    <xf numFmtId="169" fontId="134" fillId="0" borderId="0" xfId="0" quotePrefix="1" applyFont="1" applyAlignment="1">
      <alignment horizontal="center"/>
    </xf>
    <xf numFmtId="168" fontId="134" fillId="0" borderId="0" xfId="0" applyNumberFormat="1" applyFont="1" applyAlignment="1">
      <alignment horizontal="center" wrapText="1"/>
    </xf>
    <xf numFmtId="169" fontId="134" fillId="0" borderId="0" xfId="0" applyFont="1" applyAlignment="1">
      <alignment horizontal="center" wrapText="1"/>
    </xf>
    <xf numFmtId="16" fontId="134" fillId="0" borderId="0" xfId="0" applyNumberFormat="1" applyFont="1"/>
    <xf numFmtId="49" fontId="133" fillId="0" borderId="0" xfId="0" applyNumberFormat="1" applyFont="1" applyAlignment="1">
      <alignment horizontal="center"/>
    </xf>
    <xf numFmtId="16" fontId="133" fillId="0" borderId="0" xfId="0" applyNumberFormat="1" applyFont="1" applyAlignment="1">
      <alignment horizontal="center"/>
    </xf>
    <xf numFmtId="49" fontId="133" fillId="0" borderId="0" xfId="0" applyNumberFormat="1" applyFont="1" applyAlignment="1">
      <alignment horizontal="center" vertical="top"/>
    </xf>
    <xf numFmtId="49" fontId="133" fillId="0" borderId="0" xfId="0" applyNumberFormat="1" applyFont="1" applyAlignment="1">
      <alignment horizontal="center" vertical="top" wrapText="1"/>
    </xf>
    <xf numFmtId="170" fontId="133" fillId="0" borderId="0" xfId="0" applyNumberFormat="1" applyFont="1" applyAlignment="1">
      <alignment horizontal="center" vertical="top" wrapText="1"/>
    </xf>
    <xf numFmtId="49" fontId="134" fillId="0" borderId="0" xfId="0" applyNumberFormat="1" applyFont="1" applyAlignment="1">
      <alignment horizontal="center" vertical="top"/>
    </xf>
    <xf numFmtId="170" fontId="134" fillId="0" borderId="0" xfId="0" applyNumberFormat="1" applyFont="1" applyAlignment="1">
      <alignment horizontal="center" vertical="top" wrapText="1"/>
    </xf>
    <xf numFmtId="49" fontId="134" fillId="0" borderId="0" xfId="0" applyNumberFormat="1" applyFont="1" applyAlignment="1">
      <alignment horizontal="center" vertical="top" wrapText="1"/>
    </xf>
    <xf numFmtId="43" fontId="133" fillId="0" borderId="0" xfId="0" applyNumberFormat="1" applyFont="1"/>
    <xf numFmtId="43" fontId="134" fillId="0" borderId="0" xfId="0" applyNumberFormat="1" applyFont="1"/>
    <xf numFmtId="43" fontId="134" fillId="0" borderId="0" xfId="0" applyNumberFormat="1" applyFont="1" applyAlignment="1">
      <alignment horizontal="right"/>
    </xf>
    <xf numFmtId="236" fontId="134" fillId="0" borderId="0" xfId="0" applyNumberFormat="1" applyFont="1" applyAlignment="1">
      <alignment horizontal="right"/>
    </xf>
    <xf numFmtId="168" fontId="134" fillId="0" borderId="10" xfId="0" applyNumberFormat="1" applyFont="1" applyBorder="1" applyAlignment="1">
      <alignment horizontal="center" wrapText="1"/>
    </xf>
    <xf numFmtId="169" fontId="134" fillId="0" borderId="10" xfId="0" applyFont="1" applyBorder="1" applyAlignment="1">
      <alignment horizontal="center" wrapText="1"/>
    </xf>
    <xf numFmtId="169" fontId="134" fillId="0" borderId="10" xfId="0" applyFont="1" applyBorder="1" applyAlignment="1">
      <alignment horizontal="center"/>
    </xf>
    <xf numFmtId="169" fontId="138" fillId="0" borderId="0" xfId="0" applyFont="1" applyAlignment="1">
      <alignment horizontal="center"/>
    </xf>
    <xf numFmtId="169" fontId="135" fillId="0" borderId="0" xfId="0" applyFont="1"/>
    <xf numFmtId="242" fontId="134" fillId="0" borderId="0" xfId="0" applyNumberFormat="1" applyFont="1"/>
    <xf numFmtId="176" fontId="134" fillId="0" borderId="0" xfId="0" applyNumberFormat="1" applyFont="1"/>
    <xf numFmtId="171" fontId="134" fillId="0" borderId="0" xfId="2151" applyNumberFormat="1" applyFont="1" applyFill="1" applyAlignment="1">
      <alignment horizontal="right"/>
    </xf>
    <xf numFmtId="170" fontId="134" fillId="0" borderId="0" xfId="2151" applyNumberFormat="1" applyFont="1" applyFill="1" applyAlignment="1">
      <alignment horizontal="right"/>
    </xf>
    <xf numFmtId="0" fontId="134" fillId="0" borderId="0" xfId="2151" applyNumberFormat="1" applyFont="1" applyFill="1" applyAlignment="1">
      <alignment horizontal="center"/>
    </xf>
    <xf numFmtId="241" fontId="134" fillId="0" borderId="0" xfId="2151" applyNumberFormat="1" applyFont="1" applyFill="1" applyAlignment="1">
      <alignment horizontal="center"/>
    </xf>
    <xf numFmtId="238" fontId="134" fillId="0" borderId="0" xfId="2151" applyNumberFormat="1" applyFont="1" applyFill="1" applyAlignment="1">
      <alignment horizontal="center"/>
    </xf>
    <xf numFmtId="171" fontId="134" fillId="0" borderId="11" xfId="2151" applyNumberFormat="1" applyFont="1" applyFill="1" applyBorder="1" applyAlignment="1">
      <alignment horizontal="right"/>
    </xf>
    <xf numFmtId="171" fontId="134" fillId="0" borderId="0" xfId="2151" applyNumberFormat="1" applyFont="1" applyFill="1" applyBorder="1" applyAlignment="1">
      <alignment horizontal="right"/>
    </xf>
    <xf numFmtId="172" fontId="134" fillId="0" borderId="11" xfId="2151" applyNumberFormat="1" applyFont="1" applyFill="1" applyBorder="1" applyAlignment="1">
      <alignment horizontal="right"/>
    </xf>
    <xf numFmtId="172" fontId="134" fillId="0" borderId="0" xfId="2151" applyNumberFormat="1" applyFont="1" applyFill="1" applyBorder="1" applyAlignment="1">
      <alignment horizontal="right"/>
    </xf>
    <xf numFmtId="168" fontId="134" fillId="0" borderId="0" xfId="2151" applyFont="1" applyFill="1" applyAlignment="1">
      <alignment horizontal="right"/>
    </xf>
    <xf numFmtId="172" fontId="134" fillId="0" borderId="13" xfId="2151" applyNumberFormat="1" applyFont="1" applyFill="1" applyBorder="1" applyAlignment="1">
      <alignment horizontal="right"/>
    </xf>
    <xf numFmtId="170" fontId="134" fillId="0" borderId="0" xfId="1" applyNumberFormat="1" applyFont="1" applyFill="1" applyBorder="1" applyAlignment="1">
      <alignment horizontal="right"/>
    </xf>
    <xf numFmtId="172" fontId="133" fillId="0" borderId="0" xfId="2151" applyNumberFormat="1" applyFont="1" applyFill="1" applyBorder="1" applyAlignment="1">
      <alignment horizontal="right"/>
    </xf>
    <xf numFmtId="168" fontId="134" fillId="0" borderId="0" xfId="2151" applyFont="1" applyFill="1" applyBorder="1" applyAlignment="1">
      <alignment horizontal="center"/>
    </xf>
    <xf numFmtId="171" fontId="134" fillId="0" borderId="0" xfId="2151" applyNumberFormat="1" applyFont="1" applyFill="1" applyAlignment="1">
      <alignment horizontal="right" vertical="center"/>
    </xf>
    <xf numFmtId="172" fontId="134" fillId="0" borderId="0" xfId="2151" applyNumberFormat="1" applyFont="1" applyFill="1" applyAlignment="1">
      <alignment horizontal="right"/>
    </xf>
    <xf numFmtId="169" fontId="134" fillId="0" borderId="0" xfId="2151" applyNumberFormat="1" applyFont="1" applyFill="1" applyAlignment="1">
      <alignment horizontal="center"/>
    </xf>
    <xf numFmtId="171" fontId="134" fillId="0" borderId="14" xfId="2151" applyNumberFormat="1" applyFont="1" applyFill="1" applyBorder="1" applyAlignment="1">
      <alignment horizontal="right" vertical="center"/>
    </xf>
    <xf numFmtId="3" fontId="134" fillId="0" borderId="0" xfId="2151" applyNumberFormat="1" applyFont="1" applyFill="1" applyBorder="1" applyAlignment="1">
      <alignment horizontal="right" vertical="center"/>
    </xf>
    <xf numFmtId="171" fontId="134" fillId="0" borderId="10" xfId="2151" applyNumberFormat="1" applyFont="1" applyFill="1" applyBorder="1" applyAlignment="1">
      <alignment horizontal="right"/>
    </xf>
    <xf numFmtId="171" fontId="134" fillId="0" borderId="0" xfId="2151" applyNumberFormat="1" applyFont="1" applyFill="1" applyBorder="1" applyAlignment="1">
      <alignment horizontal="right" vertical="center"/>
    </xf>
    <xf numFmtId="169" fontId="134" fillId="0" borderId="0" xfId="2151" applyNumberFormat="1" applyFont="1" applyFill="1"/>
    <xf numFmtId="241" fontId="134" fillId="0" borderId="0" xfId="2151" applyNumberFormat="1" applyFont="1" applyFill="1" applyAlignment="1">
      <alignment horizontal="right"/>
    </xf>
    <xf numFmtId="171" fontId="134" fillId="0" borderId="12" xfId="2151" applyNumberFormat="1" applyFont="1" applyFill="1" applyBorder="1" applyAlignment="1">
      <alignment horizontal="right"/>
    </xf>
    <xf numFmtId="169" fontId="134" fillId="0" borderId="0" xfId="3430" applyFont="1"/>
    <xf numFmtId="169" fontId="134" fillId="0" borderId="0" xfId="3430" applyFont="1" applyAlignment="1">
      <alignment horizontal="centerContinuous"/>
    </xf>
    <xf numFmtId="16" fontId="133" fillId="0" borderId="0" xfId="3430" applyNumberFormat="1" applyFont="1"/>
    <xf numFmtId="169" fontId="133" fillId="0" borderId="0" xfId="3430" applyFont="1" applyAlignment="1">
      <alignment horizontal="center"/>
    </xf>
    <xf numFmtId="16" fontId="133" fillId="0" borderId="0" xfId="3430" applyNumberFormat="1" applyFont="1" applyAlignment="1">
      <alignment horizontal="center"/>
    </xf>
    <xf numFmtId="169" fontId="133" fillId="0" borderId="0" xfId="3430" applyFont="1"/>
    <xf numFmtId="0" fontId="133" fillId="0" borderId="0" xfId="3430" quotePrefix="1" applyNumberFormat="1" applyFont="1" applyAlignment="1">
      <alignment horizontal="center"/>
    </xf>
    <xf numFmtId="169" fontId="133" fillId="0" borderId="0" xfId="3430" applyFont="1" applyAlignment="1">
      <alignment horizontal="centerContinuous"/>
    </xf>
    <xf numFmtId="169" fontId="133" fillId="0" borderId="0" xfId="3430" quotePrefix="1" applyFont="1" applyAlignment="1">
      <alignment horizontal="center"/>
    </xf>
    <xf numFmtId="169" fontId="134" fillId="0" borderId="0" xfId="3430" applyFont="1" applyAlignment="1">
      <alignment horizontal="center"/>
    </xf>
    <xf numFmtId="169" fontId="134" fillId="0" borderId="0" xfId="3430" quotePrefix="1" applyFont="1" applyAlignment="1">
      <alignment horizontal="center"/>
    </xf>
    <xf numFmtId="169" fontId="133" fillId="0" borderId="0" xfId="3430" applyFont="1" applyAlignment="1">
      <alignment horizontal="left"/>
    </xf>
    <xf numFmtId="170" fontId="134" fillId="0" borderId="0" xfId="3430" applyNumberFormat="1" applyFont="1" applyAlignment="1">
      <alignment horizontal="center"/>
    </xf>
    <xf numFmtId="170" fontId="134" fillId="0" borderId="0" xfId="3430" applyNumberFormat="1" applyFont="1" applyAlignment="1">
      <alignment horizontal="centerContinuous"/>
    </xf>
    <xf numFmtId="170" fontId="134" fillId="0" borderId="0" xfId="3430" applyNumberFormat="1" applyFont="1" applyAlignment="1">
      <alignment horizontal="center" vertical="top"/>
    </xf>
    <xf numFmtId="170" fontId="134" fillId="0" borderId="0" xfId="3430" quotePrefix="1" applyNumberFormat="1" applyFont="1" applyAlignment="1">
      <alignment horizontal="center"/>
    </xf>
    <xf numFmtId="169" fontId="134" fillId="0" borderId="0" xfId="3430" applyFont="1" applyAlignment="1">
      <alignment horizontal="left" indent="2"/>
    </xf>
    <xf numFmtId="0" fontId="134" fillId="0" borderId="0" xfId="3430" quotePrefix="1" applyNumberFormat="1" applyFont="1" applyAlignment="1">
      <alignment horizontal="center"/>
    </xf>
    <xf numFmtId="171" fontId="134" fillId="0" borderId="0" xfId="3430" applyNumberFormat="1" applyFont="1" applyAlignment="1">
      <alignment horizontal="right"/>
    </xf>
    <xf numFmtId="170" fontId="134" fillId="0" borderId="0" xfId="3430" applyNumberFormat="1" applyFont="1" applyAlignment="1">
      <alignment horizontal="right"/>
    </xf>
    <xf numFmtId="169" fontId="133" fillId="0" borderId="0" xfId="3430" applyFont="1" applyAlignment="1">
      <alignment horizontal="left" indent="4"/>
    </xf>
    <xf numFmtId="172" fontId="134" fillId="0" borderId="0" xfId="3430" applyNumberFormat="1" applyFont="1" applyAlignment="1">
      <alignment horizontal="right"/>
    </xf>
    <xf numFmtId="169" fontId="134" fillId="0" borderId="0" xfId="3430" applyFont="1" applyAlignment="1">
      <alignment horizontal="left"/>
    </xf>
    <xf numFmtId="169" fontId="134" fillId="0" borderId="0" xfId="3430" applyFont="1" applyAlignment="1">
      <alignment horizontal="center" vertical="top"/>
    </xf>
    <xf numFmtId="169" fontId="134" fillId="0" borderId="0" xfId="3430" applyFont="1" applyAlignment="1">
      <alignment horizontal="left" indent="3"/>
    </xf>
    <xf numFmtId="0" fontId="134" fillId="0" borderId="0" xfId="3430" applyNumberFormat="1" applyFont="1" applyAlignment="1">
      <alignment horizontal="center"/>
    </xf>
    <xf numFmtId="169" fontId="133" fillId="0" borderId="0" xfId="3430" applyFont="1" applyAlignment="1">
      <alignment horizontal="left" indent="2"/>
    </xf>
    <xf numFmtId="16" fontId="134" fillId="0" borderId="0" xfId="3430" quotePrefix="1" applyNumberFormat="1" applyFont="1" applyAlignment="1">
      <alignment horizontal="left"/>
    </xf>
    <xf numFmtId="16" fontId="133" fillId="0" borderId="0" xfId="3430" quotePrefix="1" applyNumberFormat="1" applyFont="1" applyAlignment="1">
      <alignment horizontal="left"/>
    </xf>
    <xf numFmtId="170" fontId="134" fillId="0" borderId="0" xfId="3430" applyNumberFormat="1" applyFont="1" applyAlignment="1">
      <alignment horizontal="right" vertical="center"/>
    </xf>
    <xf numFmtId="0" fontId="134" fillId="0" borderId="0" xfId="3430" applyNumberFormat="1" applyFont="1" applyAlignment="1">
      <alignment horizontal="left" indent="4"/>
    </xf>
    <xf numFmtId="169" fontId="133" fillId="0" borderId="0" xfId="0" applyFont="1" applyAlignment="1">
      <alignment horizontal="right"/>
    </xf>
    <xf numFmtId="169" fontId="133" fillId="0" borderId="0" xfId="0" applyFont="1" applyAlignment="1">
      <alignment horizontal="center"/>
    </xf>
    <xf numFmtId="169" fontId="133" fillId="0" borderId="0" xfId="0" applyFont="1" applyAlignment="1">
      <alignment horizontal="left"/>
    </xf>
    <xf numFmtId="169" fontId="133" fillId="0" borderId="0" xfId="0" quotePrefix="1" applyFont="1" applyAlignment="1">
      <alignment horizontal="center"/>
    </xf>
    <xf numFmtId="49" fontId="134" fillId="0" borderId="0" xfId="0" applyNumberFormat="1" applyFont="1"/>
    <xf numFmtId="37" fontId="133" fillId="0" borderId="0" xfId="0" applyNumberFormat="1" applyFont="1" applyAlignment="1">
      <alignment horizontal="center"/>
    </xf>
    <xf numFmtId="49" fontId="134" fillId="0" borderId="0" xfId="0" quotePrefix="1" applyNumberFormat="1" applyFont="1" applyAlignment="1">
      <alignment horizontal="center"/>
    </xf>
    <xf numFmtId="172" fontId="134" fillId="0" borderId="0" xfId="0" applyNumberFormat="1" applyFont="1"/>
    <xf numFmtId="169" fontId="134" fillId="0" borderId="0" xfId="0" applyFont="1" applyAlignment="1">
      <alignment horizontal="left" indent="1"/>
    </xf>
    <xf numFmtId="49" fontId="133" fillId="0" borderId="0" xfId="0" applyNumberFormat="1" applyFont="1"/>
    <xf numFmtId="174" fontId="134" fillId="0" borderId="0" xfId="0" applyNumberFormat="1" applyFont="1" applyAlignment="1">
      <alignment vertical="center"/>
    </xf>
    <xf numFmtId="169" fontId="134" fillId="0" borderId="0" xfId="0" applyFont="1" applyAlignment="1">
      <alignment vertical="center"/>
    </xf>
    <xf numFmtId="0" fontId="133" fillId="0" borderId="0" xfId="0" applyNumberFormat="1" applyFont="1" applyAlignment="1">
      <alignment horizontal="center" vertical="center"/>
    </xf>
    <xf numFmtId="0" fontId="133" fillId="0" borderId="0" xfId="0" applyNumberFormat="1" applyFont="1" applyAlignment="1">
      <alignment horizontal="left" vertical="center"/>
    </xf>
    <xf numFmtId="0" fontId="133" fillId="0" borderId="0" xfId="0" applyNumberFormat="1" applyFont="1" applyAlignment="1">
      <alignment vertical="center"/>
    </xf>
    <xf numFmtId="169" fontId="134" fillId="0" borderId="0" xfId="0" applyFont="1" applyAlignment="1">
      <alignment horizontal="center" vertical="top"/>
    </xf>
    <xf numFmtId="171" fontId="137" fillId="0" borderId="0" xfId="0" applyNumberFormat="1" applyFont="1"/>
    <xf numFmtId="171" fontId="134" fillId="0" borderId="0" xfId="0" applyNumberFormat="1" applyFont="1"/>
    <xf numFmtId="0" fontId="134" fillId="0" borderId="0" xfId="0" quotePrefix="1" applyNumberFormat="1" applyFont="1" applyAlignment="1">
      <alignment horizontal="center"/>
    </xf>
    <xf numFmtId="173" fontId="133" fillId="0" borderId="0" xfId="0" applyNumberFormat="1" applyFont="1"/>
    <xf numFmtId="171" fontId="133" fillId="0" borderId="0" xfId="0" applyNumberFormat="1" applyFont="1"/>
    <xf numFmtId="169" fontId="134" fillId="0" borderId="0" xfId="0" applyFont="1" applyAlignment="1">
      <alignment horizontal="center"/>
    </xf>
    <xf numFmtId="170" fontId="133" fillId="0" borderId="0" xfId="0" applyNumberFormat="1" applyFont="1" applyAlignment="1">
      <alignment horizontal="center" vertical="top" wrapText="1"/>
    </xf>
    <xf numFmtId="170" fontId="133" fillId="0" borderId="0" xfId="0" applyNumberFormat="1" applyFont="1" applyAlignment="1">
      <alignment vertical="top" wrapText="1"/>
    </xf>
    <xf numFmtId="168" fontId="134" fillId="0" borderId="0" xfId="1" applyFont="1"/>
    <xf numFmtId="16" fontId="133" fillId="0" borderId="0" xfId="3430" applyNumberFormat="1" applyFont="1" applyAlignment="1"/>
    <xf numFmtId="169" fontId="134" fillId="0" borderId="0" xfId="3430" applyFont="1" applyAlignment="1">
      <alignment horizontal="center"/>
    </xf>
    <xf numFmtId="171" fontId="134" fillId="0" borderId="12" xfId="1" applyNumberFormat="1" applyFont="1" applyFill="1" applyBorder="1" applyAlignment="1">
      <alignment horizontal="right"/>
    </xf>
    <xf numFmtId="169" fontId="134" fillId="0" borderId="0" xfId="0" applyFont="1" applyFill="1" applyAlignment="1">
      <alignment horizontal="center" vertical="top"/>
    </xf>
    <xf numFmtId="169" fontId="134" fillId="0" borderId="0" xfId="3419" applyFont="1" applyFill="1" applyAlignment="1">
      <alignment vertical="center"/>
    </xf>
    <xf numFmtId="169" fontId="134" fillId="0" borderId="0" xfId="0" applyFont="1" applyFill="1" applyAlignment="1">
      <alignment horizontal="left"/>
    </xf>
    <xf numFmtId="49" fontId="134" fillId="0" borderId="0" xfId="0" applyNumberFormat="1" applyFont="1" applyFill="1"/>
    <xf numFmtId="169" fontId="134" fillId="0" borderId="0" xfId="0" applyFont="1" applyFill="1" applyAlignment="1">
      <alignment horizontal="center"/>
    </xf>
    <xf numFmtId="169" fontId="134" fillId="0" borderId="0" xfId="0" applyFont="1" applyFill="1" applyAlignment="1">
      <alignment horizontal="left" indent="2"/>
    </xf>
    <xf numFmtId="169" fontId="134" fillId="0" borderId="0" xfId="0" applyFont="1" applyFill="1" applyAlignment="1">
      <alignment horizontal="left" vertical="center" indent="5"/>
    </xf>
    <xf numFmtId="37" fontId="134" fillId="0" borderId="0" xfId="0" applyNumberFormat="1" applyFont="1" applyFill="1" applyAlignment="1">
      <alignment vertical="center"/>
    </xf>
    <xf numFmtId="169" fontId="133" fillId="0" borderId="0" xfId="0" applyFont="1" applyFill="1" applyAlignment="1">
      <alignment horizontal="left" indent="3"/>
    </xf>
    <xf numFmtId="169" fontId="133" fillId="0" borderId="0" xfId="0" applyFont="1" applyFill="1"/>
    <xf numFmtId="169" fontId="133" fillId="0" borderId="0" xfId="0" applyFont="1" applyFill="1" applyAlignment="1">
      <alignment horizontal="center"/>
    </xf>
    <xf numFmtId="169" fontId="136" fillId="0" borderId="10" xfId="0" applyFont="1" applyFill="1" applyBorder="1" applyAlignment="1">
      <alignment horizontal="right"/>
    </xf>
    <xf numFmtId="169" fontId="134" fillId="0" borderId="0" xfId="0" applyFont="1" applyFill="1"/>
    <xf numFmtId="0" fontId="133" fillId="0" borderId="0" xfId="0" applyNumberFormat="1" applyFont="1" applyFill="1" applyAlignment="1">
      <alignment horizontal="center" vertical="center"/>
    </xf>
    <xf numFmtId="0" fontId="133" fillId="0" borderId="0" xfId="0" applyNumberFormat="1" applyFont="1" applyFill="1" applyAlignment="1">
      <alignment horizontal="left" vertical="center"/>
    </xf>
    <xf numFmtId="0" fontId="133" fillId="0" borderId="0" xfId="0" applyNumberFormat="1" applyFont="1" applyFill="1" applyAlignment="1">
      <alignment vertical="center"/>
    </xf>
    <xf numFmtId="169" fontId="133" fillId="0" borderId="0" xfId="0" applyFont="1" applyFill="1" applyAlignment="1">
      <alignment horizontal="left"/>
    </xf>
    <xf numFmtId="0" fontId="134" fillId="0" borderId="0" xfId="0" applyNumberFormat="1" applyFont="1" applyFill="1" applyAlignment="1">
      <alignment horizontal="center"/>
    </xf>
    <xf numFmtId="239" fontId="133" fillId="0" borderId="0" xfId="0" applyNumberFormat="1" applyFont="1" applyFill="1" applyAlignment="1">
      <alignment horizontal="left" indent="3"/>
    </xf>
    <xf numFmtId="169" fontId="134" fillId="0" borderId="0" xfId="3430" applyFont="1" applyFill="1" applyAlignment="1">
      <alignment horizontal="left" indent="2"/>
    </xf>
    <xf numFmtId="169" fontId="134" fillId="0" borderId="0" xfId="0" applyFont="1" applyFill="1" applyAlignment="1" applyProtection="1">
      <alignment vertical="center"/>
      <protection locked="0"/>
    </xf>
    <xf numFmtId="169" fontId="134" fillId="0" borderId="0" xfId="3430" applyFont="1" applyAlignment="1">
      <alignment horizontal="center"/>
    </xf>
    <xf numFmtId="37" fontId="134" fillId="0" borderId="0" xfId="0" applyNumberFormat="1" applyFont="1" applyFill="1" applyAlignment="1">
      <alignment horizontal="left" vertical="center" indent="1"/>
    </xf>
    <xf numFmtId="170" fontId="133" fillId="0" borderId="12" xfId="1" applyNumberFormat="1" applyFont="1" applyFill="1" applyBorder="1"/>
    <xf numFmtId="170" fontId="139" fillId="0" borderId="0" xfId="1" applyNumberFormat="1" applyFont="1" applyFill="1" applyBorder="1"/>
    <xf numFmtId="169" fontId="134" fillId="0" borderId="0" xfId="0" applyFont="1" applyAlignment="1">
      <alignment horizontal="center"/>
    </xf>
    <xf numFmtId="37" fontId="140" fillId="0" borderId="0" xfId="0" applyNumberFormat="1" applyFont="1" applyAlignment="1">
      <alignment vertical="center"/>
    </xf>
    <xf numFmtId="245" fontId="134" fillId="0" borderId="0" xfId="0" applyNumberFormat="1" applyFont="1" applyFill="1" applyAlignment="1">
      <alignment horizontal="left" indent="2"/>
    </xf>
    <xf numFmtId="16" fontId="133" fillId="0" borderId="0" xfId="3430" applyNumberFormat="1" applyFont="1" applyAlignment="1">
      <alignment horizontal="center"/>
    </xf>
    <xf numFmtId="169" fontId="133" fillId="0" borderId="0" xfId="3430" applyFont="1" applyAlignment="1">
      <alignment horizontal="center"/>
    </xf>
    <xf numFmtId="169" fontId="136" fillId="0" borderId="0" xfId="3430" applyFont="1" applyAlignment="1">
      <alignment horizontal="center"/>
    </xf>
    <xf numFmtId="169" fontId="133" fillId="0" borderId="10" xfId="3430" applyFont="1" applyBorder="1" applyAlignment="1">
      <alignment horizontal="right"/>
    </xf>
    <xf numFmtId="169" fontId="134" fillId="0" borderId="0" xfId="3430" applyFont="1" applyAlignment="1">
      <alignment horizontal="right"/>
    </xf>
    <xf numFmtId="169" fontId="134" fillId="0" borderId="0" xfId="3430" applyFont="1" applyAlignment="1">
      <alignment horizontal="center"/>
    </xf>
    <xf numFmtId="169" fontId="134" fillId="0" borderId="0" xfId="0" applyFont="1" applyAlignment="1">
      <alignment horizontal="center"/>
    </xf>
    <xf numFmtId="169" fontId="136" fillId="0" borderId="0" xfId="0" applyFont="1" applyAlignment="1">
      <alignment horizontal="center"/>
    </xf>
    <xf numFmtId="169" fontId="136" fillId="0" borderId="10" xfId="0" applyFont="1" applyBorder="1" applyAlignment="1">
      <alignment horizontal="right"/>
    </xf>
    <xf numFmtId="169" fontId="133" fillId="0" borderId="0" xfId="0" applyFont="1" applyAlignment="1">
      <alignment horizontal="center"/>
    </xf>
    <xf numFmtId="169" fontId="134" fillId="0" borderId="0" xfId="0" applyFont="1" applyAlignment="1">
      <alignment horizontal="center" wrapText="1"/>
    </xf>
    <xf numFmtId="172" fontId="133" fillId="0" borderId="0" xfId="1" applyNumberFormat="1" applyFont="1" applyFill="1" applyBorder="1" applyAlignment="1">
      <alignment horizontal="center"/>
    </xf>
    <xf numFmtId="172" fontId="133" fillId="0" borderId="10" xfId="1" applyNumberFormat="1" applyFont="1" applyFill="1" applyBorder="1" applyAlignment="1">
      <alignment horizontal="center"/>
    </xf>
    <xf numFmtId="170" fontId="133" fillId="0" borderId="11" xfId="0" applyNumberFormat="1" applyFont="1" applyBorder="1" applyAlignment="1">
      <alignment horizontal="center" vertical="top" wrapText="1"/>
    </xf>
    <xf numFmtId="169" fontId="136" fillId="0" borderId="0" xfId="0" applyFont="1" applyAlignment="1">
      <alignment horizontal="center" wrapText="1" shrinkToFit="1"/>
    </xf>
    <xf numFmtId="169" fontId="136" fillId="0" borderId="0" xfId="0" applyFont="1" applyAlignment="1">
      <alignment horizontal="center" wrapText="1"/>
    </xf>
    <xf numFmtId="49" fontId="133" fillId="0" borderId="0" xfId="0" applyNumberFormat="1" applyFont="1" applyAlignment="1">
      <alignment horizontal="center" vertical="top" wrapText="1"/>
    </xf>
    <xf numFmtId="170" fontId="133" fillId="0" borderId="10" xfId="0" applyNumberFormat="1" applyFont="1" applyBorder="1" applyAlignment="1">
      <alignment horizontal="center" vertical="top" wrapText="1"/>
    </xf>
    <xf numFmtId="37" fontId="133" fillId="0" borderId="0" xfId="0" applyNumberFormat="1" applyFont="1" applyFill="1" applyAlignment="1">
      <alignment horizontal="center"/>
    </xf>
    <xf numFmtId="37" fontId="133" fillId="0" borderId="0" xfId="0" applyNumberFormat="1" applyFont="1" applyAlignment="1">
      <alignment horizontal="center"/>
    </xf>
    <xf numFmtId="169" fontId="136" fillId="0" borderId="0" xfId="0" applyFont="1" applyFill="1" applyAlignment="1">
      <alignment horizontal="center"/>
    </xf>
    <xf numFmtId="169" fontId="134" fillId="0" borderId="0" xfId="0" applyFont="1" applyFill="1" applyAlignment="1">
      <alignment horizontal="center"/>
    </xf>
    <xf numFmtId="169" fontId="133" fillId="0" borderId="0" xfId="0" applyFont="1" applyFill="1" applyAlignment="1">
      <alignment horizontal="center"/>
    </xf>
    <xf numFmtId="169" fontId="133" fillId="0" borderId="10" xfId="0" applyFont="1" applyBorder="1" applyAlignment="1">
      <alignment horizontal="right"/>
    </xf>
  </cellXfs>
  <cellStyles count="6876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bit" xfId="6875" xr:uid="{00000000-0005-0000-0000-00006F0A0000}"/>
    <cellStyle name="Define your own named style" xfId="2672" xr:uid="{00000000-0005-0000-0000-0000700A0000}"/>
    <cellStyle name="DELTA" xfId="2673" xr:uid="{00000000-0005-0000-0000-0000710A0000}"/>
    <cellStyle name="Dollar (zero dec)" xfId="2674" xr:uid="{00000000-0005-0000-0000-0000720A0000}"/>
    <cellStyle name="Dollar (zero dec) 10" xfId="2675" xr:uid="{00000000-0005-0000-0000-0000730A0000}"/>
    <cellStyle name="Dollar (zero dec) 11" xfId="2676" xr:uid="{00000000-0005-0000-0000-0000740A0000}"/>
    <cellStyle name="Dollar (zero dec) 12" xfId="2677" xr:uid="{00000000-0005-0000-0000-0000750A0000}"/>
    <cellStyle name="Dollar (zero dec) 13" xfId="2678" xr:uid="{00000000-0005-0000-0000-0000760A0000}"/>
    <cellStyle name="Dollar (zero dec) 14" xfId="2679" xr:uid="{00000000-0005-0000-0000-0000770A0000}"/>
    <cellStyle name="Dollar (zero dec) 15" xfId="2680" xr:uid="{00000000-0005-0000-0000-0000780A0000}"/>
    <cellStyle name="Dollar (zero dec) 16" xfId="2681" xr:uid="{00000000-0005-0000-0000-0000790A0000}"/>
    <cellStyle name="Dollar (zero dec) 2" xfId="2682" xr:uid="{00000000-0005-0000-0000-00007A0A0000}"/>
    <cellStyle name="Dollar (zero dec) 2 2" xfId="2683" xr:uid="{00000000-0005-0000-0000-00007B0A0000}"/>
    <cellStyle name="Dollar (zero dec) 2 2 2" xfId="2684" xr:uid="{00000000-0005-0000-0000-00007C0A0000}"/>
    <cellStyle name="Dollar (zero dec) 2 3" xfId="2685" xr:uid="{00000000-0005-0000-0000-00007D0A0000}"/>
    <cellStyle name="Dollar (zero dec) 2 4" xfId="2686" xr:uid="{00000000-0005-0000-0000-00007E0A0000}"/>
    <cellStyle name="Dollar (zero dec) 2 5" xfId="2687" xr:uid="{00000000-0005-0000-0000-00007F0A0000}"/>
    <cellStyle name="Dollar (zero dec) 2_WPL.Conso" xfId="2688" xr:uid="{00000000-0005-0000-0000-0000800A0000}"/>
    <cellStyle name="Dollar (zero dec) 3" xfId="2689" xr:uid="{00000000-0005-0000-0000-0000810A0000}"/>
    <cellStyle name="Dollar (zero dec) 4" xfId="2690" xr:uid="{00000000-0005-0000-0000-0000820A0000}"/>
    <cellStyle name="Dollar (zero dec) 5" xfId="2691" xr:uid="{00000000-0005-0000-0000-0000830A0000}"/>
    <cellStyle name="Dollar (zero dec) 6" xfId="2692" xr:uid="{00000000-0005-0000-0000-0000840A0000}"/>
    <cellStyle name="Dollar (zero dec) 7" xfId="2693" xr:uid="{00000000-0005-0000-0000-0000850A0000}"/>
    <cellStyle name="Dollar (zero dec) 8" xfId="2694" xr:uid="{00000000-0005-0000-0000-0000860A0000}"/>
    <cellStyle name="Dollar (zero dec) 9" xfId="2695" xr:uid="{00000000-0005-0000-0000-0000870A0000}"/>
    <cellStyle name="Dollar (zero dec)_WPL.Conso" xfId="2696" xr:uid="{00000000-0005-0000-0000-0000880A0000}"/>
    <cellStyle name="Draw lines around data in range" xfId="2697" xr:uid="{00000000-0005-0000-0000-0000890A0000}"/>
    <cellStyle name="Draw shadow and lines within range" xfId="2698" xr:uid="{00000000-0005-0000-0000-00008A0A0000}"/>
    <cellStyle name="ency [0]_laroux" xfId="2699" xr:uid="{00000000-0005-0000-0000-00008B0A0000}"/>
    <cellStyle name="Enlarge title text, yellow on blue" xfId="2700" xr:uid="{00000000-0005-0000-0000-00008C0A0000}"/>
    <cellStyle name="Enter Currency (0)" xfId="2701" xr:uid="{00000000-0005-0000-0000-00008D0A0000}"/>
    <cellStyle name="Enter Currency (2)" xfId="2702" xr:uid="{00000000-0005-0000-0000-00008E0A0000}"/>
    <cellStyle name="Enter Units (0)" xfId="2703" xr:uid="{00000000-0005-0000-0000-00008F0A0000}"/>
    <cellStyle name="Enter Units (1)" xfId="2704" xr:uid="{00000000-0005-0000-0000-0000900A0000}"/>
    <cellStyle name="Enter Units (2)" xfId="2705" xr:uid="{00000000-0005-0000-0000-0000910A0000}"/>
    <cellStyle name="Entered" xfId="2706" xr:uid="{00000000-0005-0000-0000-0000920A0000}"/>
    <cellStyle name="Euro" xfId="2707" xr:uid="{00000000-0005-0000-0000-0000930A0000}"/>
    <cellStyle name="Euro 10" xfId="2708" xr:uid="{00000000-0005-0000-0000-0000940A0000}"/>
    <cellStyle name="Euro 11" xfId="2709" xr:uid="{00000000-0005-0000-0000-0000950A0000}"/>
    <cellStyle name="Euro 12" xfId="2710" xr:uid="{00000000-0005-0000-0000-0000960A0000}"/>
    <cellStyle name="Euro 13" xfId="2711" xr:uid="{00000000-0005-0000-0000-0000970A0000}"/>
    <cellStyle name="Euro 2" xfId="2712" xr:uid="{00000000-0005-0000-0000-0000980A0000}"/>
    <cellStyle name="Euro 2 10" xfId="2713" xr:uid="{00000000-0005-0000-0000-0000990A0000}"/>
    <cellStyle name="Euro 2 11" xfId="2714" xr:uid="{00000000-0005-0000-0000-00009A0A0000}"/>
    <cellStyle name="Euro 2 12" xfId="2715" xr:uid="{00000000-0005-0000-0000-00009B0A0000}"/>
    <cellStyle name="Euro 2 2" xfId="2716" xr:uid="{00000000-0005-0000-0000-00009C0A0000}"/>
    <cellStyle name="Euro 2 3" xfId="2717" xr:uid="{00000000-0005-0000-0000-00009D0A0000}"/>
    <cellStyle name="Euro 2 4" xfId="2718" xr:uid="{00000000-0005-0000-0000-00009E0A0000}"/>
    <cellStyle name="Euro 2 5" xfId="2719" xr:uid="{00000000-0005-0000-0000-00009F0A0000}"/>
    <cellStyle name="Euro 2 6" xfId="2720" xr:uid="{00000000-0005-0000-0000-0000A00A0000}"/>
    <cellStyle name="Euro 2 7" xfId="2721" xr:uid="{00000000-0005-0000-0000-0000A10A0000}"/>
    <cellStyle name="Euro 2 8" xfId="2722" xr:uid="{00000000-0005-0000-0000-0000A20A0000}"/>
    <cellStyle name="Euro 2 9" xfId="2723" xr:uid="{00000000-0005-0000-0000-0000A30A0000}"/>
    <cellStyle name="Euro 3" xfId="2724" xr:uid="{00000000-0005-0000-0000-0000A40A0000}"/>
    <cellStyle name="Euro 4" xfId="2725" xr:uid="{00000000-0005-0000-0000-0000A50A0000}"/>
    <cellStyle name="Euro 5" xfId="2726" xr:uid="{00000000-0005-0000-0000-0000A60A0000}"/>
    <cellStyle name="Euro 6" xfId="2727" xr:uid="{00000000-0005-0000-0000-0000A70A0000}"/>
    <cellStyle name="Euro 7" xfId="2728" xr:uid="{00000000-0005-0000-0000-0000A80A0000}"/>
    <cellStyle name="Euro 8" xfId="2729" xr:uid="{00000000-0005-0000-0000-0000A90A0000}"/>
    <cellStyle name="Euro 9" xfId="2730" xr:uid="{00000000-0005-0000-0000-0000AA0A0000}"/>
    <cellStyle name="Explanatory Text 10" xfId="2731" xr:uid="{00000000-0005-0000-0000-0000AB0A0000}"/>
    <cellStyle name="Explanatory Text 11" xfId="2732" xr:uid="{00000000-0005-0000-0000-0000AC0A0000}"/>
    <cellStyle name="Explanatory Text 12" xfId="2733" xr:uid="{00000000-0005-0000-0000-0000AD0A0000}"/>
    <cellStyle name="Explanatory Text 13" xfId="2734" xr:uid="{00000000-0005-0000-0000-0000AE0A0000}"/>
    <cellStyle name="Explanatory Text 14" xfId="2735" xr:uid="{00000000-0005-0000-0000-0000AF0A0000}"/>
    <cellStyle name="Explanatory Text 15" xfId="2736" xr:uid="{00000000-0005-0000-0000-0000B00A0000}"/>
    <cellStyle name="Explanatory Text 16" xfId="2737" xr:uid="{00000000-0005-0000-0000-0000B10A0000}"/>
    <cellStyle name="Explanatory Text 17" xfId="2738" xr:uid="{00000000-0005-0000-0000-0000B20A0000}"/>
    <cellStyle name="Explanatory Text 2" xfId="2739" xr:uid="{00000000-0005-0000-0000-0000B30A0000}"/>
    <cellStyle name="Explanatory Text 2 10" xfId="2740" xr:uid="{00000000-0005-0000-0000-0000B40A0000}"/>
    <cellStyle name="Explanatory Text 2 11" xfId="2741" xr:uid="{00000000-0005-0000-0000-0000B50A0000}"/>
    <cellStyle name="Explanatory Text 2 2" xfId="2742" xr:uid="{00000000-0005-0000-0000-0000B60A0000}"/>
    <cellStyle name="Explanatory Text 2 3" xfId="2743" xr:uid="{00000000-0005-0000-0000-0000B70A0000}"/>
    <cellStyle name="Explanatory Text 2 4" xfId="2744" xr:uid="{00000000-0005-0000-0000-0000B80A0000}"/>
    <cellStyle name="Explanatory Text 2 5" xfId="2745" xr:uid="{00000000-0005-0000-0000-0000B90A0000}"/>
    <cellStyle name="Explanatory Text 2 6" xfId="2746" xr:uid="{00000000-0005-0000-0000-0000BA0A0000}"/>
    <cellStyle name="Explanatory Text 2 7" xfId="2747" xr:uid="{00000000-0005-0000-0000-0000BB0A0000}"/>
    <cellStyle name="Explanatory Text 2 8" xfId="2748" xr:uid="{00000000-0005-0000-0000-0000BC0A0000}"/>
    <cellStyle name="Explanatory Text 2 9" xfId="2749" xr:uid="{00000000-0005-0000-0000-0000BD0A0000}"/>
    <cellStyle name="Explanatory Text 3" xfId="2750" xr:uid="{00000000-0005-0000-0000-0000BE0A0000}"/>
    <cellStyle name="Explanatory Text 3 10" xfId="2751" xr:uid="{00000000-0005-0000-0000-0000BF0A0000}"/>
    <cellStyle name="Explanatory Text 3 11" xfId="2752" xr:uid="{00000000-0005-0000-0000-0000C00A0000}"/>
    <cellStyle name="Explanatory Text 3 2" xfId="2753" xr:uid="{00000000-0005-0000-0000-0000C10A0000}"/>
    <cellStyle name="Explanatory Text 3 3" xfId="2754" xr:uid="{00000000-0005-0000-0000-0000C20A0000}"/>
    <cellStyle name="Explanatory Text 3 4" xfId="2755" xr:uid="{00000000-0005-0000-0000-0000C30A0000}"/>
    <cellStyle name="Explanatory Text 3 5" xfId="2756" xr:uid="{00000000-0005-0000-0000-0000C40A0000}"/>
    <cellStyle name="Explanatory Text 3 6" xfId="2757" xr:uid="{00000000-0005-0000-0000-0000C50A0000}"/>
    <cellStyle name="Explanatory Text 3 7" xfId="2758" xr:uid="{00000000-0005-0000-0000-0000C60A0000}"/>
    <cellStyle name="Explanatory Text 3 8" xfId="2759" xr:uid="{00000000-0005-0000-0000-0000C70A0000}"/>
    <cellStyle name="Explanatory Text 3 9" xfId="2760" xr:uid="{00000000-0005-0000-0000-0000C80A0000}"/>
    <cellStyle name="Explanatory Text 4" xfId="2761" xr:uid="{00000000-0005-0000-0000-0000C90A0000}"/>
    <cellStyle name="Explanatory Text 5" xfId="2762" xr:uid="{00000000-0005-0000-0000-0000CA0A0000}"/>
    <cellStyle name="Explanatory Text 6" xfId="2763" xr:uid="{00000000-0005-0000-0000-0000CB0A0000}"/>
    <cellStyle name="Explanatory Text 7" xfId="2764" xr:uid="{00000000-0005-0000-0000-0000CC0A0000}"/>
    <cellStyle name="Explanatory Text 8" xfId="2765" xr:uid="{00000000-0005-0000-0000-0000CD0A0000}"/>
    <cellStyle name="Explanatory Text 9" xfId="2766" xr:uid="{00000000-0005-0000-0000-0000CE0A0000}"/>
    <cellStyle name="Fixed" xfId="2767" xr:uid="{00000000-0005-0000-0000-0000CF0A0000}"/>
    <cellStyle name="Fixed 2" xfId="2768" xr:uid="{00000000-0005-0000-0000-0000D00A0000}"/>
    <cellStyle name="Fixed 2 2" xfId="2769" xr:uid="{00000000-0005-0000-0000-0000D10A0000}"/>
    <cellStyle name="Fixed 2 3" xfId="2770" xr:uid="{00000000-0005-0000-0000-0000D20A0000}"/>
    <cellStyle name="Fixed 2 4" xfId="2771" xr:uid="{00000000-0005-0000-0000-0000D30A0000}"/>
    <cellStyle name="Fixed 2 5" xfId="2772" xr:uid="{00000000-0005-0000-0000-0000D40A0000}"/>
    <cellStyle name="Fixed 3" xfId="2773" xr:uid="{00000000-0005-0000-0000-0000D50A0000}"/>
    <cellStyle name="Fixed 4" xfId="2774" xr:uid="{00000000-0005-0000-0000-0000D60A0000}"/>
    <cellStyle name="Fixed 5" xfId="2775" xr:uid="{00000000-0005-0000-0000-0000D70A0000}"/>
    <cellStyle name="Fixed 6" xfId="2776" xr:uid="{00000000-0005-0000-0000-0000D80A0000}"/>
    <cellStyle name="Format a column of totals" xfId="2777" xr:uid="{00000000-0005-0000-0000-0000D90A0000}"/>
    <cellStyle name="Format a row of totals" xfId="2778" xr:uid="{00000000-0005-0000-0000-0000DA0A0000}"/>
    <cellStyle name="Format text as bold, black on yello" xfId="2779" xr:uid="{00000000-0005-0000-0000-0000DB0A0000}"/>
    <cellStyle name="Good 10" xfId="2780" xr:uid="{00000000-0005-0000-0000-0000DC0A0000}"/>
    <cellStyle name="Good 11" xfId="2781" xr:uid="{00000000-0005-0000-0000-0000DD0A0000}"/>
    <cellStyle name="Good 12" xfId="2782" xr:uid="{00000000-0005-0000-0000-0000DE0A0000}"/>
    <cellStyle name="Good 13" xfId="2783" xr:uid="{00000000-0005-0000-0000-0000DF0A0000}"/>
    <cellStyle name="Good 14" xfId="2784" xr:uid="{00000000-0005-0000-0000-0000E00A0000}"/>
    <cellStyle name="Good 15" xfId="2785" xr:uid="{00000000-0005-0000-0000-0000E10A0000}"/>
    <cellStyle name="Good 16" xfId="2786" xr:uid="{00000000-0005-0000-0000-0000E20A0000}"/>
    <cellStyle name="Good 17" xfId="2787" xr:uid="{00000000-0005-0000-0000-0000E30A0000}"/>
    <cellStyle name="Good 2" xfId="2788" xr:uid="{00000000-0005-0000-0000-0000E40A0000}"/>
    <cellStyle name="Good 2 10" xfId="2789" xr:uid="{00000000-0005-0000-0000-0000E50A0000}"/>
    <cellStyle name="Good 2 11" xfId="2790" xr:uid="{00000000-0005-0000-0000-0000E60A0000}"/>
    <cellStyle name="Good 2 2" xfId="2791" xr:uid="{00000000-0005-0000-0000-0000E70A0000}"/>
    <cellStyle name="Good 2 3" xfId="2792" xr:uid="{00000000-0005-0000-0000-0000E80A0000}"/>
    <cellStyle name="Good 2 4" xfId="2793" xr:uid="{00000000-0005-0000-0000-0000E90A0000}"/>
    <cellStyle name="Good 2 5" xfId="2794" xr:uid="{00000000-0005-0000-0000-0000EA0A0000}"/>
    <cellStyle name="Good 2 6" xfId="2795" xr:uid="{00000000-0005-0000-0000-0000EB0A0000}"/>
    <cellStyle name="Good 2 7" xfId="2796" xr:uid="{00000000-0005-0000-0000-0000EC0A0000}"/>
    <cellStyle name="Good 2 8" xfId="2797" xr:uid="{00000000-0005-0000-0000-0000ED0A0000}"/>
    <cellStyle name="Good 2 9" xfId="2798" xr:uid="{00000000-0005-0000-0000-0000EE0A0000}"/>
    <cellStyle name="Good 3" xfId="2799" xr:uid="{00000000-0005-0000-0000-0000EF0A0000}"/>
    <cellStyle name="Good 3 10" xfId="2800" xr:uid="{00000000-0005-0000-0000-0000F00A0000}"/>
    <cellStyle name="Good 3 11" xfId="2801" xr:uid="{00000000-0005-0000-0000-0000F10A0000}"/>
    <cellStyle name="Good 3 2" xfId="2802" xr:uid="{00000000-0005-0000-0000-0000F20A0000}"/>
    <cellStyle name="Good 3 3" xfId="2803" xr:uid="{00000000-0005-0000-0000-0000F30A0000}"/>
    <cellStyle name="Good 3 4" xfId="2804" xr:uid="{00000000-0005-0000-0000-0000F40A0000}"/>
    <cellStyle name="Good 3 5" xfId="2805" xr:uid="{00000000-0005-0000-0000-0000F50A0000}"/>
    <cellStyle name="Good 3 6" xfId="2806" xr:uid="{00000000-0005-0000-0000-0000F60A0000}"/>
    <cellStyle name="Good 3 7" xfId="2807" xr:uid="{00000000-0005-0000-0000-0000F70A0000}"/>
    <cellStyle name="Good 3 8" xfId="2808" xr:uid="{00000000-0005-0000-0000-0000F80A0000}"/>
    <cellStyle name="Good 3 9" xfId="2809" xr:uid="{00000000-0005-0000-0000-0000F90A0000}"/>
    <cellStyle name="Good 4" xfId="2810" xr:uid="{00000000-0005-0000-0000-0000FA0A0000}"/>
    <cellStyle name="Good 5" xfId="2811" xr:uid="{00000000-0005-0000-0000-0000FB0A0000}"/>
    <cellStyle name="Good 6" xfId="2812" xr:uid="{00000000-0005-0000-0000-0000FC0A0000}"/>
    <cellStyle name="Good 7" xfId="2813" xr:uid="{00000000-0005-0000-0000-0000FD0A0000}"/>
    <cellStyle name="Good 8" xfId="2814" xr:uid="{00000000-0005-0000-0000-0000FE0A0000}"/>
    <cellStyle name="Good 9" xfId="2815" xr:uid="{00000000-0005-0000-0000-0000FF0A0000}"/>
    <cellStyle name="Grey" xfId="2816" xr:uid="{00000000-0005-0000-0000-0000000B0000}"/>
    <cellStyle name="Grey 2" xfId="2817" xr:uid="{00000000-0005-0000-0000-0000010B0000}"/>
    <cellStyle name="Grey 2 2" xfId="2818" xr:uid="{00000000-0005-0000-0000-0000020B0000}"/>
    <cellStyle name="Grey 2 2 2" xfId="2819" xr:uid="{00000000-0005-0000-0000-0000030B0000}"/>
    <cellStyle name="Grey 2_WPL.Conso" xfId="2820" xr:uid="{00000000-0005-0000-0000-0000040B0000}"/>
    <cellStyle name="Grey 3" xfId="2821" xr:uid="{00000000-0005-0000-0000-0000050B0000}"/>
    <cellStyle name="Grey 4" xfId="2822" xr:uid="{00000000-0005-0000-0000-0000060B0000}"/>
    <cellStyle name="Grey 5" xfId="2823" xr:uid="{00000000-0005-0000-0000-0000070B0000}"/>
    <cellStyle name="Grey_WPL.Conso" xfId="2824" xr:uid="{00000000-0005-0000-0000-0000080B0000}"/>
    <cellStyle name="Header1" xfId="2825" xr:uid="{00000000-0005-0000-0000-0000090B0000}"/>
    <cellStyle name="Header1 10" xfId="2826" xr:uid="{00000000-0005-0000-0000-00000A0B0000}"/>
    <cellStyle name="Header1 11" xfId="2827" xr:uid="{00000000-0005-0000-0000-00000B0B0000}"/>
    <cellStyle name="Header1 12" xfId="2828" xr:uid="{00000000-0005-0000-0000-00000C0B0000}"/>
    <cellStyle name="Header1 13" xfId="2829" xr:uid="{00000000-0005-0000-0000-00000D0B0000}"/>
    <cellStyle name="Header1 14" xfId="2830" xr:uid="{00000000-0005-0000-0000-00000E0B0000}"/>
    <cellStyle name="Header1 2" xfId="2831" xr:uid="{00000000-0005-0000-0000-00000F0B0000}"/>
    <cellStyle name="Header1 2 2" xfId="2832" xr:uid="{00000000-0005-0000-0000-0000100B0000}"/>
    <cellStyle name="Header1 2_WPL.Conso" xfId="2833" xr:uid="{00000000-0005-0000-0000-0000110B0000}"/>
    <cellStyle name="Header1 3" xfId="2834" xr:uid="{00000000-0005-0000-0000-0000120B0000}"/>
    <cellStyle name="Header1 4" xfId="2835" xr:uid="{00000000-0005-0000-0000-0000130B0000}"/>
    <cellStyle name="Header1 5" xfId="2836" xr:uid="{00000000-0005-0000-0000-0000140B0000}"/>
    <cellStyle name="Header1 6" xfId="2837" xr:uid="{00000000-0005-0000-0000-0000150B0000}"/>
    <cellStyle name="Header1 7" xfId="2838" xr:uid="{00000000-0005-0000-0000-0000160B0000}"/>
    <cellStyle name="Header1 8" xfId="2839" xr:uid="{00000000-0005-0000-0000-0000170B0000}"/>
    <cellStyle name="Header1 9" xfId="2840" xr:uid="{00000000-0005-0000-0000-0000180B0000}"/>
    <cellStyle name="Header2" xfId="2841" xr:uid="{00000000-0005-0000-0000-0000190B0000}"/>
    <cellStyle name="Header2 10" xfId="2842" xr:uid="{00000000-0005-0000-0000-00001A0B0000}"/>
    <cellStyle name="Header2 11" xfId="2843" xr:uid="{00000000-0005-0000-0000-00001B0B0000}"/>
    <cellStyle name="Header2 12" xfId="2844" xr:uid="{00000000-0005-0000-0000-00001C0B0000}"/>
    <cellStyle name="Header2 13" xfId="2845" xr:uid="{00000000-0005-0000-0000-00001D0B0000}"/>
    <cellStyle name="Header2 14" xfId="2846" xr:uid="{00000000-0005-0000-0000-00001E0B0000}"/>
    <cellStyle name="Header2 2" xfId="2847" xr:uid="{00000000-0005-0000-0000-00001F0B0000}"/>
    <cellStyle name="Header2 2 2" xfId="2848" xr:uid="{00000000-0005-0000-0000-0000200B0000}"/>
    <cellStyle name="Header2 2_WPL.Conso" xfId="2849" xr:uid="{00000000-0005-0000-0000-0000210B0000}"/>
    <cellStyle name="Header2 3" xfId="2850" xr:uid="{00000000-0005-0000-0000-0000220B0000}"/>
    <cellStyle name="Header2 4" xfId="2851" xr:uid="{00000000-0005-0000-0000-0000230B0000}"/>
    <cellStyle name="Header2 5" xfId="2852" xr:uid="{00000000-0005-0000-0000-0000240B0000}"/>
    <cellStyle name="Header2 6" xfId="2853" xr:uid="{00000000-0005-0000-0000-0000250B0000}"/>
    <cellStyle name="Header2 7" xfId="2854" xr:uid="{00000000-0005-0000-0000-0000260B0000}"/>
    <cellStyle name="Header2 8" xfId="2855" xr:uid="{00000000-0005-0000-0000-0000270B0000}"/>
    <cellStyle name="Header2 9" xfId="2856" xr:uid="{00000000-0005-0000-0000-0000280B0000}"/>
    <cellStyle name="headerStyleStringLeft" xfId="2857" xr:uid="{00000000-0005-0000-0000-0000290B0000}"/>
    <cellStyle name="headerStyleStringLeft 2" xfId="2858" xr:uid="{00000000-0005-0000-0000-00002A0B0000}"/>
    <cellStyle name="headerStyleStringLeft 3" xfId="2859" xr:uid="{00000000-0005-0000-0000-00002B0B0000}"/>
    <cellStyle name="headerStyleStringRight" xfId="2860" xr:uid="{00000000-0005-0000-0000-00002C0B0000}"/>
    <cellStyle name="headerStyleStringRight 2" xfId="2861" xr:uid="{00000000-0005-0000-0000-00002D0B0000}"/>
    <cellStyle name="headerStyleStringRight 3" xfId="2862" xr:uid="{00000000-0005-0000-0000-00002E0B0000}"/>
    <cellStyle name="Heading 1 10" xfId="2863" xr:uid="{00000000-0005-0000-0000-00002F0B0000}"/>
    <cellStyle name="Heading 1 11" xfId="2864" xr:uid="{00000000-0005-0000-0000-0000300B0000}"/>
    <cellStyle name="Heading 1 12" xfId="2865" xr:uid="{00000000-0005-0000-0000-0000310B0000}"/>
    <cellStyle name="Heading 1 13" xfId="2866" xr:uid="{00000000-0005-0000-0000-0000320B0000}"/>
    <cellStyle name="Heading 1 14" xfId="2867" xr:uid="{00000000-0005-0000-0000-0000330B0000}"/>
    <cellStyle name="Heading 1 15" xfId="2868" xr:uid="{00000000-0005-0000-0000-0000340B0000}"/>
    <cellStyle name="Heading 1 16" xfId="2869" xr:uid="{00000000-0005-0000-0000-0000350B0000}"/>
    <cellStyle name="Heading 1 17" xfId="2870" xr:uid="{00000000-0005-0000-0000-0000360B0000}"/>
    <cellStyle name="Heading 1 2" xfId="2871" xr:uid="{00000000-0005-0000-0000-0000370B0000}"/>
    <cellStyle name="Heading 1 2 10" xfId="2872" xr:uid="{00000000-0005-0000-0000-0000380B0000}"/>
    <cellStyle name="Heading 1 2 11" xfId="2873" xr:uid="{00000000-0005-0000-0000-0000390B0000}"/>
    <cellStyle name="Heading 1 2 2" xfId="2874" xr:uid="{00000000-0005-0000-0000-00003A0B0000}"/>
    <cellStyle name="Heading 1 2 3" xfId="2875" xr:uid="{00000000-0005-0000-0000-00003B0B0000}"/>
    <cellStyle name="Heading 1 2 4" xfId="2876" xr:uid="{00000000-0005-0000-0000-00003C0B0000}"/>
    <cellStyle name="Heading 1 2 5" xfId="2877" xr:uid="{00000000-0005-0000-0000-00003D0B0000}"/>
    <cellStyle name="Heading 1 2 6" xfId="2878" xr:uid="{00000000-0005-0000-0000-00003E0B0000}"/>
    <cellStyle name="Heading 1 2 7" xfId="2879" xr:uid="{00000000-0005-0000-0000-00003F0B0000}"/>
    <cellStyle name="Heading 1 2 8" xfId="2880" xr:uid="{00000000-0005-0000-0000-0000400B0000}"/>
    <cellStyle name="Heading 1 2 9" xfId="2881" xr:uid="{00000000-0005-0000-0000-0000410B0000}"/>
    <cellStyle name="Heading 1 3" xfId="2882" xr:uid="{00000000-0005-0000-0000-0000420B0000}"/>
    <cellStyle name="Heading 1 3 10" xfId="2883" xr:uid="{00000000-0005-0000-0000-0000430B0000}"/>
    <cellStyle name="Heading 1 3 11" xfId="2884" xr:uid="{00000000-0005-0000-0000-0000440B0000}"/>
    <cellStyle name="Heading 1 3 2" xfId="2885" xr:uid="{00000000-0005-0000-0000-0000450B0000}"/>
    <cellStyle name="Heading 1 3 3" xfId="2886" xr:uid="{00000000-0005-0000-0000-0000460B0000}"/>
    <cellStyle name="Heading 1 3 4" xfId="2887" xr:uid="{00000000-0005-0000-0000-0000470B0000}"/>
    <cellStyle name="Heading 1 3 5" xfId="2888" xr:uid="{00000000-0005-0000-0000-0000480B0000}"/>
    <cellStyle name="Heading 1 3 6" xfId="2889" xr:uid="{00000000-0005-0000-0000-0000490B0000}"/>
    <cellStyle name="Heading 1 3 7" xfId="2890" xr:uid="{00000000-0005-0000-0000-00004A0B0000}"/>
    <cellStyle name="Heading 1 3 8" xfId="2891" xr:uid="{00000000-0005-0000-0000-00004B0B0000}"/>
    <cellStyle name="Heading 1 3 9" xfId="2892" xr:uid="{00000000-0005-0000-0000-00004C0B0000}"/>
    <cellStyle name="Heading 1 4" xfId="2893" xr:uid="{00000000-0005-0000-0000-00004D0B0000}"/>
    <cellStyle name="Heading 1 5" xfId="2894" xr:uid="{00000000-0005-0000-0000-00004E0B0000}"/>
    <cellStyle name="Heading 1 6" xfId="2895" xr:uid="{00000000-0005-0000-0000-00004F0B0000}"/>
    <cellStyle name="Heading 1 7" xfId="2896" xr:uid="{00000000-0005-0000-0000-0000500B0000}"/>
    <cellStyle name="Heading 1 8" xfId="2897" xr:uid="{00000000-0005-0000-0000-0000510B0000}"/>
    <cellStyle name="Heading 1 9" xfId="2898" xr:uid="{00000000-0005-0000-0000-0000520B0000}"/>
    <cellStyle name="Heading 2 10" xfId="2899" xr:uid="{00000000-0005-0000-0000-0000530B0000}"/>
    <cellStyle name="Heading 2 11" xfId="2900" xr:uid="{00000000-0005-0000-0000-0000540B0000}"/>
    <cellStyle name="Heading 2 12" xfId="2901" xr:uid="{00000000-0005-0000-0000-0000550B0000}"/>
    <cellStyle name="Heading 2 13" xfId="2902" xr:uid="{00000000-0005-0000-0000-0000560B0000}"/>
    <cellStyle name="Heading 2 14" xfId="2903" xr:uid="{00000000-0005-0000-0000-0000570B0000}"/>
    <cellStyle name="Heading 2 15" xfId="2904" xr:uid="{00000000-0005-0000-0000-0000580B0000}"/>
    <cellStyle name="Heading 2 16" xfId="2905" xr:uid="{00000000-0005-0000-0000-0000590B0000}"/>
    <cellStyle name="Heading 2 17" xfId="2906" xr:uid="{00000000-0005-0000-0000-00005A0B0000}"/>
    <cellStyle name="Heading 2 2" xfId="2907" xr:uid="{00000000-0005-0000-0000-00005B0B0000}"/>
    <cellStyle name="Heading 2 2 10" xfId="2908" xr:uid="{00000000-0005-0000-0000-00005C0B0000}"/>
    <cellStyle name="Heading 2 2 11" xfId="2909" xr:uid="{00000000-0005-0000-0000-00005D0B0000}"/>
    <cellStyle name="Heading 2 2 2" xfId="2910" xr:uid="{00000000-0005-0000-0000-00005E0B0000}"/>
    <cellStyle name="Heading 2 2 3" xfId="2911" xr:uid="{00000000-0005-0000-0000-00005F0B0000}"/>
    <cellStyle name="Heading 2 2 4" xfId="2912" xr:uid="{00000000-0005-0000-0000-0000600B0000}"/>
    <cellStyle name="Heading 2 2 5" xfId="2913" xr:uid="{00000000-0005-0000-0000-0000610B0000}"/>
    <cellStyle name="Heading 2 2 6" xfId="2914" xr:uid="{00000000-0005-0000-0000-0000620B0000}"/>
    <cellStyle name="Heading 2 2 7" xfId="2915" xr:uid="{00000000-0005-0000-0000-0000630B0000}"/>
    <cellStyle name="Heading 2 2 8" xfId="2916" xr:uid="{00000000-0005-0000-0000-0000640B0000}"/>
    <cellStyle name="Heading 2 2 9" xfId="2917" xr:uid="{00000000-0005-0000-0000-0000650B0000}"/>
    <cellStyle name="Heading 2 3" xfId="2918" xr:uid="{00000000-0005-0000-0000-0000660B0000}"/>
    <cellStyle name="Heading 2 3 10" xfId="2919" xr:uid="{00000000-0005-0000-0000-0000670B0000}"/>
    <cellStyle name="Heading 2 3 11" xfId="2920" xr:uid="{00000000-0005-0000-0000-0000680B0000}"/>
    <cellStyle name="Heading 2 3 2" xfId="2921" xr:uid="{00000000-0005-0000-0000-0000690B0000}"/>
    <cellStyle name="Heading 2 3 3" xfId="2922" xr:uid="{00000000-0005-0000-0000-00006A0B0000}"/>
    <cellStyle name="Heading 2 3 4" xfId="2923" xr:uid="{00000000-0005-0000-0000-00006B0B0000}"/>
    <cellStyle name="Heading 2 3 5" xfId="2924" xr:uid="{00000000-0005-0000-0000-00006C0B0000}"/>
    <cellStyle name="Heading 2 3 6" xfId="2925" xr:uid="{00000000-0005-0000-0000-00006D0B0000}"/>
    <cellStyle name="Heading 2 3 7" xfId="2926" xr:uid="{00000000-0005-0000-0000-00006E0B0000}"/>
    <cellStyle name="Heading 2 3 8" xfId="2927" xr:uid="{00000000-0005-0000-0000-00006F0B0000}"/>
    <cellStyle name="Heading 2 3 9" xfId="2928" xr:uid="{00000000-0005-0000-0000-0000700B0000}"/>
    <cellStyle name="Heading 2 4" xfId="2929" xr:uid="{00000000-0005-0000-0000-0000710B0000}"/>
    <cellStyle name="Heading 2 5" xfId="2930" xr:uid="{00000000-0005-0000-0000-0000720B0000}"/>
    <cellStyle name="Heading 2 6" xfId="2931" xr:uid="{00000000-0005-0000-0000-0000730B0000}"/>
    <cellStyle name="Heading 2 7" xfId="2932" xr:uid="{00000000-0005-0000-0000-0000740B0000}"/>
    <cellStyle name="Heading 2 8" xfId="2933" xr:uid="{00000000-0005-0000-0000-0000750B0000}"/>
    <cellStyle name="Heading 2 9" xfId="2934" xr:uid="{00000000-0005-0000-0000-0000760B0000}"/>
    <cellStyle name="Heading 3 10" xfId="2935" xr:uid="{00000000-0005-0000-0000-0000770B0000}"/>
    <cellStyle name="Heading 3 11" xfId="2936" xr:uid="{00000000-0005-0000-0000-0000780B0000}"/>
    <cellStyle name="Heading 3 12" xfId="2937" xr:uid="{00000000-0005-0000-0000-0000790B0000}"/>
    <cellStyle name="Heading 3 13" xfId="2938" xr:uid="{00000000-0005-0000-0000-00007A0B0000}"/>
    <cellStyle name="Heading 3 14" xfId="2939" xr:uid="{00000000-0005-0000-0000-00007B0B0000}"/>
    <cellStyle name="Heading 3 15" xfId="2940" xr:uid="{00000000-0005-0000-0000-00007C0B0000}"/>
    <cellStyle name="Heading 3 16" xfId="2941" xr:uid="{00000000-0005-0000-0000-00007D0B0000}"/>
    <cellStyle name="Heading 3 17" xfId="2942" xr:uid="{00000000-0005-0000-0000-00007E0B0000}"/>
    <cellStyle name="Heading 3 2" xfId="2943" xr:uid="{00000000-0005-0000-0000-00007F0B0000}"/>
    <cellStyle name="Heading 3 2 10" xfId="2944" xr:uid="{00000000-0005-0000-0000-0000800B0000}"/>
    <cellStyle name="Heading 3 2 11" xfId="2945" xr:uid="{00000000-0005-0000-0000-0000810B0000}"/>
    <cellStyle name="Heading 3 2 2" xfId="2946" xr:uid="{00000000-0005-0000-0000-0000820B0000}"/>
    <cellStyle name="Heading 3 2 3" xfId="2947" xr:uid="{00000000-0005-0000-0000-0000830B0000}"/>
    <cellStyle name="Heading 3 2 4" xfId="2948" xr:uid="{00000000-0005-0000-0000-0000840B0000}"/>
    <cellStyle name="Heading 3 2 5" xfId="2949" xr:uid="{00000000-0005-0000-0000-0000850B0000}"/>
    <cellStyle name="Heading 3 2 6" xfId="2950" xr:uid="{00000000-0005-0000-0000-0000860B0000}"/>
    <cellStyle name="Heading 3 2 7" xfId="2951" xr:uid="{00000000-0005-0000-0000-0000870B0000}"/>
    <cellStyle name="Heading 3 2 8" xfId="2952" xr:uid="{00000000-0005-0000-0000-0000880B0000}"/>
    <cellStyle name="Heading 3 2 9" xfId="2953" xr:uid="{00000000-0005-0000-0000-0000890B0000}"/>
    <cellStyle name="Heading 3 3" xfId="2954" xr:uid="{00000000-0005-0000-0000-00008A0B0000}"/>
    <cellStyle name="Heading 3 3 10" xfId="2955" xr:uid="{00000000-0005-0000-0000-00008B0B0000}"/>
    <cellStyle name="Heading 3 3 11" xfId="2956" xr:uid="{00000000-0005-0000-0000-00008C0B0000}"/>
    <cellStyle name="Heading 3 3 2" xfId="2957" xr:uid="{00000000-0005-0000-0000-00008D0B0000}"/>
    <cellStyle name="Heading 3 3 3" xfId="2958" xr:uid="{00000000-0005-0000-0000-00008E0B0000}"/>
    <cellStyle name="Heading 3 3 4" xfId="2959" xr:uid="{00000000-0005-0000-0000-00008F0B0000}"/>
    <cellStyle name="Heading 3 3 5" xfId="2960" xr:uid="{00000000-0005-0000-0000-0000900B0000}"/>
    <cellStyle name="Heading 3 3 6" xfId="2961" xr:uid="{00000000-0005-0000-0000-0000910B0000}"/>
    <cellStyle name="Heading 3 3 7" xfId="2962" xr:uid="{00000000-0005-0000-0000-0000920B0000}"/>
    <cellStyle name="Heading 3 3 8" xfId="2963" xr:uid="{00000000-0005-0000-0000-0000930B0000}"/>
    <cellStyle name="Heading 3 3 9" xfId="2964" xr:uid="{00000000-0005-0000-0000-0000940B0000}"/>
    <cellStyle name="Heading 3 4" xfId="2965" xr:uid="{00000000-0005-0000-0000-0000950B0000}"/>
    <cellStyle name="Heading 3 5" xfId="2966" xr:uid="{00000000-0005-0000-0000-0000960B0000}"/>
    <cellStyle name="Heading 3 6" xfId="2967" xr:uid="{00000000-0005-0000-0000-0000970B0000}"/>
    <cellStyle name="Heading 3 7" xfId="2968" xr:uid="{00000000-0005-0000-0000-0000980B0000}"/>
    <cellStyle name="Heading 3 8" xfId="2969" xr:uid="{00000000-0005-0000-0000-0000990B0000}"/>
    <cellStyle name="Heading 3 9" xfId="2970" xr:uid="{00000000-0005-0000-0000-00009A0B0000}"/>
    <cellStyle name="Heading 4 10" xfId="2971" xr:uid="{00000000-0005-0000-0000-00009B0B0000}"/>
    <cellStyle name="Heading 4 11" xfId="2972" xr:uid="{00000000-0005-0000-0000-00009C0B0000}"/>
    <cellStyle name="Heading 4 12" xfId="2973" xr:uid="{00000000-0005-0000-0000-00009D0B0000}"/>
    <cellStyle name="Heading 4 13" xfId="2974" xr:uid="{00000000-0005-0000-0000-00009E0B0000}"/>
    <cellStyle name="Heading 4 14" xfId="2975" xr:uid="{00000000-0005-0000-0000-00009F0B0000}"/>
    <cellStyle name="Heading 4 15" xfId="2976" xr:uid="{00000000-0005-0000-0000-0000A00B0000}"/>
    <cellStyle name="Heading 4 16" xfId="2977" xr:uid="{00000000-0005-0000-0000-0000A10B0000}"/>
    <cellStyle name="Heading 4 17" xfId="2978" xr:uid="{00000000-0005-0000-0000-0000A20B0000}"/>
    <cellStyle name="Heading 4 2" xfId="2979" xr:uid="{00000000-0005-0000-0000-0000A30B0000}"/>
    <cellStyle name="Heading 4 2 10" xfId="2980" xr:uid="{00000000-0005-0000-0000-0000A40B0000}"/>
    <cellStyle name="Heading 4 2 11" xfId="2981" xr:uid="{00000000-0005-0000-0000-0000A50B0000}"/>
    <cellStyle name="Heading 4 2 2" xfId="2982" xr:uid="{00000000-0005-0000-0000-0000A60B0000}"/>
    <cellStyle name="Heading 4 2 3" xfId="2983" xr:uid="{00000000-0005-0000-0000-0000A70B0000}"/>
    <cellStyle name="Heading 4 2 4" xfId="2984" xr:uid="{00000000-0005-0000-0000-0000A80B0000}"/>
    <cellStyle name="Heading 4 2 5" xfId="2985" xr:uid="{00000000-0005-0000-0000-0000A90B0000}"/>
    <cellStyle name="Heading 4 2 6" xfId="2986" xr:uid="{00000000-0005-0000-0000-0000AA0B0000}"/>
    <cellStyle name="Heading 4 2 7" xfId="2987" xr:uid="{00000000-0005-0000-0000-0000AB0B0000}"/>
    <cellStyle name="Heading 4 2 8" xfId="2988" xr:uid="{00000000-0005-0000-0000-0000AC0B0000}"/>
    <cellStyle name="Heading 4 2 9" xfId="2989" xr:uid="{00000000-0005-0000-0000-0000AD0B0000}"/>
    <cellStyle name="Heading 4 3" xfId="2990" xr:uid="{00000000-0005-0000-0000-0000AE0B0000}"/>
    <cellStyle name="Heading 4 3 10" xfId="2991" xr:uid="{00000000-0005-0000-0000-0000AF0B0000}"/>
    <cellStyle name="Heading 4 3 11" xfId="2992" xr:uid="{00000000-0005-0000-0000-0000B00B0000}"/>
    <cellStyle name="Heading 4 3 2" xfId="2993" xr:uid="{00000000-0005-0000-0000-0000B10B0000}"/>
    <cellStyle name="Heading 4 3 3" xfId="2994" xr:uid="{00000000-0005-0000-0000-0000B20B0000}"/>
    <cellStyle name="Heading 4 3 4" xfId="2995" xr:uid="{00000000-0005-0000-0000-0000B30B0000}"/>
    <cellStyle name="Heading 4 3 5" xfId="2996" xr:uid="{00000000-0005-0000-0000-0000B40B0000}"/>
    <cellStyle name="Heading 4 3 6" xfId="2997" xr:uid="{00000000-0005-0000-0000-0000B50B0000}"/>
    <cellStyle name="Heading 4 3 7" xfId="2998" xr:uid="{00000000-0005-0000-0000-0000B60B0000}"/>
    <cellStyle name="Heading 4 3 8" xfId="2999" xr:uid="{00000000-0005-0000-0000-0000B70B0000}"/>
    <cellStyle name="Heading 4 3 9" xfId="3000" xr:uid="{00000000-0005-0000-0000-0000B80B0000}"/>
    <cellStyle name="Heading 4 4" xfId="3001" xr:uid="{00000000-0005-0000-0000-0000B90B0000}"/>
    <cellStyle name="Heading 4 5" xfId="3002" xr:uid="{00000000-0005-0000-0000-0000BA0B0000}"/>
    <cellStyle name="Heading 4 6" xfId="3003" xr:uid="{00000000-0005-0000-0000-0000BB0B0000}"/>
    <cellStyle name="Heading 4 7" xfId="3004" xr:uid="{00000000-0005-0000-0000-0000BC0B0000}"/>
    <cellStyle name="Heading 4 8" xfId="3005" xr:uid="{00000000-0005-0000-0000-0000BD0B0000}"/>
    <cellStyle name="Heading 4 9" xfId="3006" xr:uid="{00000000-0005-0000-0000-0000BE0B0000}"/>
    <cellStyle name="HEADING1" xfId="3007" xr:uid="{00000000-0005-0000-0000-0000BF0B0000}"/>
    <cellStyle name="HEADING1 2" xfId="3008" xr:uid="{00000000-0005-0000-0000-0000C00B0000}"/>
    <cellStyle name="HEADING1 2 2" xfId="3009" xr:uid="{00000000-0005-0000-0000-0000C10B0000}"/>
    <cellStyle name="HEADING1 2 3" xfId="3010" xr:uid="{00000000-0005-0000-0000-0000C20B0000}"/>
    <cellStyle name="HEADING1 2 4" xfId="3011" xr:uid="{00000000-0005-0000-0000-0000C30B0000}"/>
    <cellStyle name="HEADING1 2 5" xfId="3012" xr:uid="{00000000-0005-0000-0000-0000C40B0000}"/>
    <cellStyle name="HEADING1 3" xfId="3013" xr:uid="{00000000-0005-0000-0000-0000C50B0000}"/>
    <cellStyle name="HEADING1 4" xfId="3014" xr:uid="{00000000-0005-0000-0000-0000C60B0000}"/>
    <cellStyle name="HEADING1 5" xfId="3015" xr:uid="{00000000-0005-0000-0000-0000C70B0000}"/>
    <cellStyle name="HEADING1 6" xfId="3016" xr:uid="{00000000-0005-0000-0000-0000C80B0000}"/>
    <cellStyle name="HEADING2" xfId="3017" xr:uid="{00000000-0005-0000-0000-0000C90B0000}"/>
    <cellStyle name="HEADING2 2" xfId="3018" xr:uid="{00000000-0005-0000-0000-0000CA0B0000}"/>
    <cellStyle name="HEADING2 2 2" xfId="3019" xr:uid="{00000000-0005-0000-0000-0000CB0B0000}"/>
    <cellStyle name="HEADING2 2 3" xfId="3020" xr:uid="{00000000-0005-0000-0000-0000CC0B0000}"/>
    <cellStyle name="HEADING2 2 4" xfId="3021" xr:uid="{00000000-0005-0000-0000-0000CD0B0000}"/>
    <cellStyle name="HEADING2 2 5" xfId="3022" xr:uid="{00000000-0005-0000-0000-0000CE0B0000}"/>
    <cellStyle name="HEADING2 3" xfId="3023" xr:uid="{00000000-0005-0000-0000-0000CF0B0000}"/>
    <cellStyle name="HEADING2 4" xfId="3024" xr:uid="{00000000-0005-0000-0000-0000D00B0000}"/>
    <cellStyle name="HEADING2 5" xfId="3025" xr:uid="{00000000-0005-0000-0000-0000D10B0000}"/>
    <cellStyle name="HEADING2 6" xfId="3026" xr:uid="{00000000-0005-0000-0000-0000D20B0000}"/>
    <cellStyle name="Hyperlink 2" xfId="3027" xr:uid="{00000000-0005-0000-0000-0000D30B0000}"/>
    <cellStyle name="Hyperlink 2 2" xfId="3028" xr:uid="{00000000-0005-0000-0000-0000D40B0000}"/>
    <cellStyle name="Hyperlink 2 3" xfId="3029" xr:uid="{00000000-0005-0000-0000-0000D50B0000}"/>
    <cellStyle name="Hyperlink 2 4" xfId="3030" xr:uid="{00000000-0005-0000-0000-0000D60B0000}"/>
    <cellStyle name="Hyperlink 2 5" xfId="3031" xr:uid="{00000000-0005-0000-0000-0000D70B0000}"/>
    <cellStyle name="Hyperlink 2 6" xfId="3032" xr:uid="{00000000-0005-0000-0000-0000D80B0000}"/>
    <cellStyle name="Hyperlink 3" xfId="3033" xr:uid="{00000000-0005-0000-0000-0000D90B0000}"/>
    <cellStyle name="Hyperlink 3 2" xfId="3034" xr:uid="{00000000-0005-0000-0000-0000DA0B0000}"/>
    <cellStyle name="Hyperlink 3_WPL.Conso" xfId="3035" xr:uid="{00000000-0005-0000-0000-0000DB0B0000}"/>
    <cellStyle name="Hyperlink 4" xfId="3036" xr:uid="{00000000-0005-0000-0000-0000DC0B0000}"/>
    <cellStyle name="Hyperlink 4 2" xfId="3037" xr:uid="{00000000-0005-0000-0000-0000DD0B0000}"/>
    <cellStyle name="Hyperlink 4_WPL.Conso" xfId="3038" xr:uid="{00000000-0005-0000-0000-0000DE0B0000}"/>
    <cellStyle name="Hyperlink 5" xfId="3039" xr:uid="{00000000-0005-0000-0000-0000DF0B0000}"/>
    <cellStyle name="Hyperlink 6" xfId="3040" xr:uid="{00000000-0005-0000-0000-0000E00B0000}"/>
    <cellStyle name="Hyperlink 7" xfId="3041" xr:uid="{00000000-0005-0000-0000-0000E10B0000}"/>
    <cellStyle name="Input [yellow]" xfId="3042" xr:uid="{00000000-0005-0000-0000-0000E20B0000}"/>
    <cellStyle name="Input [yellow] 2" xfId="3043" xr:uid="{00000000-0005-0000-0000-0000E30B0000}"/>
    <cellStyle name="Input [yellow] 2 2" xfId="3044" xr:uid="{00000000-0005-0000-0000-0000E40B0000}"/>
    <cellStyle name="Input [yellow] 2 2 2" xfId="3045" xr:uid="{00000000-0005-0000-0000-0000E50B0000}"/>
    <cellStyle name="Input [yellow] 2_WPL.Conso" xfId="3046" xr:uid="{00000000-0005-0000-0000-0000E60B0000}"/>
    <cellStyle name="Input [yellow] 3" xfId="3047" xr:uid="{00000000-0005-0000-0000-0000E70B0000}"/>
    <cellStyle name="Input [yellow] 4" xfId="3048" xr:uid="{00000000-0005-0000-0000-0000E80B0000}"/>
    <cellStyle name="Input [yellow] 5" xfId="3049" xr:uid="{00000000-0005-0000-0000-0000E90B0000}"/>
    <cellStyle name="Input [yellow]_WPL.Conso" xfId="3050" xr:uid="{00000000-0005-0000-0000-0000EA0B0000}"/>
    <cellStyle name="Input 10" xfId="3051" xr:uid="{00000000-0005-0000-0000-0000EB0B0000}"/>
    <cellStyle name="Input 11" xfId="3052" xr:uid="{00000000-0005-0000-0000-0000EC0B0000}"/>
    <cellStyle name="Input 12" xfId="3053" xr:uid="{00000000-0005-0000-0000-0000ED0B0000}"/>
    <cellStyle name="Input 13" xfId="3054" xr:uid="{00000000-0005-0000-0000-0000EE0B0000}"/>
    <cellStyle name="Input 14" xfId="3055" xr:uid="{00000000-0005-0000-0000-0000EF0B0000}"/>
    <cellStyle name="Input 15" xfId="3056" xr:uid="{00000000-0005-0000-0000-0000F00B0000}"/>
    <cellStyle name="Input 16" xfId="3057" xr:uid="{00000000-0005-0000-0000-0000F10B0000}"/>
    <cellStyle name="Input 17" xfId="3058" xr:uid="{00000000-0005-0000-0000-0000F20B0000}"/>
    <cellStyle name="Input 2" xfId="3059" xr:uid="{00000000-0005-0000-0000-0000F30B0000}"/>
    <cellStyle name="Input 2 10" xfId="3060" xr:uid="{00000000-0005-0000-0000-0000F40B0000}"/>
    <cellStyle name="Input 2 11" xfId="3061" xr:uid="{00000000-0005-0000-0000-0000F50B0000}"/>
    <cellStyle name="Input 2 2" xfId="3062" xr:uid="{00000000-0005-0000-0000-0000F60B0000}"/>
    <cellStyle name="Input 2 3" xfId="3063" xr:uid="{00000000-0005-0000-0000-0000F70B0000}"/>
    <cellStyle name="Input 2 4" xfId="3064" xr:uid="{00000000-0005-0000-0000-0000F80B0000}"/>
    <cellStyle name="Input 2 5" xfId="3065" xr:uid="{00000000-0005-0000-0000-0000F90B0000}"/>
    <cellStyle name="Input 2 6" xfId="3066" xr:uid="{00000000-0005-0000-0000-0000FA0B0000}"/>
    <cellStyle name="Input 2 7" xfId="3067" xr:uid="{00000000-0005-0000-0000-0000FB0B0000}"/>
    <cellStyle name="Input 2 8" xfId="3068" xr:uid="{00000000-0005-0000-0000-0000FC0B0000}"/>
    <cellStyle name="Input 2 9" xfId="3069" xr:uid="{00000000-0005-0000-0000-0000FD0B0000}"/>
    <cellStyle name="Input 3" xfId="3070" xr:uid="{00000000-0005-0000-0000-0000FE0B0000}"/>
    <cellStyle name="Input 3 10" xfId="3071" xr:uid="{00000000-0005-0000-0000-0000FF0B0000}"/>
    <cellStyle name="Input 3 11" xfId="3072" xr:uid="{00000000-0005-0000-0000-0000000C0000}"/>
    <cellStyle name="Input 3 2" xfId="3073" xr:uid="{00000000-0005-0000-0000-0000010C0000}"/>
    <cellStyle name="Input 3 3" xfId="3074" xr:uid="{00000000-0005-0000-0000-0000020C0000}"/>
    <cellStyle name="Input 3 4" xfId="3075" xr:uid="{00000000-0005-0000-0000-0000030C0000}"/>
    <cellStyle name="Input 3 5" xfId="3076" xr:uid="{00000000-0005-0000-0000-0000040C0000}"/>
    <cellStyle name="Input 3 6" xfId="3077" xr:uid="{00000000-0005-0000-0000-0000050C0000}"/>
    <cellStyle name="Input 3 7" xfId="3078" xr:uid="{00000000-0005-0000-0000-0000060C0000}"/>
    <cellStyle name="Input 3 8" xfId="3079" xr:uid="{00000000-0005-0000-0000-0000070C0000}"/>
    <cellStyle name="Input 3 9" xfId="3080" xr:uid="{00000000-0005-0000-0000-0000080C0000}"/>
    <cellStyle name="Input 4" xfId="3081" xr:uid="{00000000-0005-0000-0000-0000090C0000}"/>
    <cellStyle name="Input 5" xfId="3082" xr:uid="{00000000-0005-0000-0000-00000A0C0000}"/>
    <cellStyle name="Input 6" xfId="3083" xr:uid="{00000000-0005-0000-0000-00000B0C0000}"/>
    <cellStyle name="Input 7" xfId="3084" xr:uid="{00000000-0005-0000-0000-00000C0C0000}"/>
    <cellStyle name="Input 8" xfId="3085" xr:uid="{00000000-0005-0000-0000-00000D0C0000}"/>
    <cellStyle name="Input 9" xfId="3086" xr:uid="{00000000-0005-0000-0000-00000E0C0000}"/>
    <cellStyle name="l,Bold&quot;&amp;18BBb_x0001_" xfId="3087" xr:uid="{00000000-0005-0000-0000-00000F0C0000}"/>
    <cellStyle name="Link Currency (0)" xfId="3088" xr:uid="{00000000-0005-0000-0000-0000100C0000}"/>
    <cellStyle name="Link Currency (2)" xfId="3089" xr:uid="{00000000-0005-0000-0000-0000110C0000}"/>
    <cellStyle name="Link Units (0)" xfId="3090" xr:uid="{00000000-0005-0000-0000-0000120C0000}"/>
    <cellStyle name="Link Units (1)" xfId="3091" xr:uid="{00000000-0005-0000-0000-0000130C0000}"/>
    <cellStyle name="Link Units (2)" xfId="3092" xr:uid="{00000000-0005-0000-0000-0000140C0000}"/>
    <cellStyle name="Linked Cell 10" xfId="3093" xr:uid="{00000000-0005-0000-0000-0000150C0000}"/>
    <cellStyle name="Linked Cell 11" xfId="3094" xr:uid="{00000000-0005-0000-0000-0000160C0000}"/>
    <cellStyle name="Linked Cell 12" xfId="3095" xr:uid="{00000000-0005-0000-0000-0000170C0000}"/>
    <cellStyle name="Linked Cell 13" xfId="3096" xr:uid="{00000000-0005-0000-0000-0000180C0000}"/>
    <cellStyle name="Linked Cell 14" xfId="3097" xr:uid="{00000000-0005-0000-0000-0000190C0000}"/>
    <cellStyle name="Linked Cell 15" xfId="3098" xr:uid="{00000000-0005-0000-0000-00001A0C0000}"/>
    <cellStyle name="Linked Cell 16" xfId="3099" xr:uid="{00000000-0005-0000-0000-00001B0C0000}"/>
    <cellStyle name="Linked Cell 17" xfId="3100" xr:uid="{00000000-0005-0000-0000-00001C0C0000}"/>
    <cellStyle name="Linked Cell 2" xfId="3101" xr:uid="{00000000-0005-0000-0000-00001D0C0000}"/>
    <cellStyle name="Linked Cell 2 10" xfId="3102" xr:uid="{00000000-0005-0000-0000-00001E0C0000}"/>
    <cellStyle name="Linked Cell 2 11" xfId="3103" xr:uid="{00000000-0005-0000-0000-00001F0C0000}"/>
    <cellStyle name="Linked Cell 2 2" xfId="3104" xr:uid="{00000000-0005-0000-0000-0000200C0000}"/>
    <cellStyle name="Linked Cell 2 3" xfId="3105" xr:uid="{00000000-0005-0000-0000-0000210C0000}"/>
    <cellStyle name="Linked Cell 2 4" xfId="3106" xr:uid="{00000000-0005-0000-0000-0000220C0000}"/>
    <cellStyle name="Linked Cell 2 5" xfId="3107" xr:uid="{00000000-0005-0000-0000-0000230C0000}"/>
    <cellStyle name="Linked Cell 2 6" xfId="3108" xr:uid="{00000000-0005-0000-0000-0000240C0000}"/>
    <cellStyle name="Linked Cell 2 7" xfId="3109" xr:uid="{00000000-0005-0000-0000-0000250C0000}"/>
    <cellStyle name="Linked Cell 2 8" xfId="3110" xr:uid="{00000000-0005-0000-0000-0000260C0000}"/>
    <cellStyle name="Linked Cell 2 9" xfId="3111" xr:uid="{00000000-0005-0000-0000-0000270C0000}"/>
    <cellStyle name="Linked Cell 3" xfId="3112" xr:uid="{00000000-0005-0000-0000-0000280C0000}"/>
    <cellStyle name="Linked Cell 3 10" xfId="3113" xr:uid="{00000000-0005-0000-0000-0000290C0000}"/>
    <cellStyle name="Linked Cell 3 11" xfId="3114" xr:uid="{00000000-0005-0000-0000-00002A0C0000}"/>
    <cellStyle name="Linked Cell 3 2" xfId="3115" xr:uid="{00000000-0005-0000-0000-00002B0C0000}"/>
    <cellStyle name="Linked Cell 3 3" xfId="3116" xr:uid="{00000000-0005-0000-0000-00002C0C0000}"/>
    <cellStyle name="Linked Cell 3 4" xfId="3117" xr:uid="{00000000-0005-0000-0000-00002D0C0000}"/>
    <cellStyle name="Linked Cell 3 5" xfId="3118" xr:uid="{00000000-0005-0000-0000-00002E0C0000}"/>
    <cellStyle name="Linked Cell 3 6" xfId="3119" xr:uid="{00000000-0005-0000-0000-00002F0C0000}"/>
    <cellStyle name="Linked Cell 3 7" xfId="3120" xr:uid="{00000000-0005-0000-0000-0000300C0000}"/>
    <cellStyle name="Linked Cell 3 8" xfId="3121" xr:uid="{00000000-0005-0000-0000-0000310C0000}"/>
    <cellStyle name="Linked Cell 3 9" xfId="3122" xr:uid="{00000000-0005-0000-0000-0000320C0000}"/>
    <cellStyle name="Linked Cell 4" xfId="3123" xr:uid="{00000000-0005-0000-0000-0000330C0000}"/>
    <cellStyle name="Linked Cell 5" xfId="3124" xr:uid="{00000000-0005-0000-0000-0000340C0000}"/>
    <cellStyle name="Linked Cell 6" xfId="3125" xr:uid="{00000000-0005-0000-0000-0000350C0000}"/>
    <cellStyle name="Linked Cell 7" xfId="3126" xr:uid="{00000000-0005-0000-0000-0000360C0000}"/>
    <cellStyle name="Linked Cell 8" xfId="3127" xr:uid="{00000000-0005-0000-0000-0000370C0000}"/>
    <cellStyle name="Linked Cell 9" xfId="3128" xr:uid="{00000000-0005-0000-0000-0000380C0000}"/>
    <cellStyle name="M" xfId="3129" xr:uid="{00000000-0005-0000-0000-0000390C0000}"/>
    <cellStyle name="Neutral 10" xfId="3130" xr:uid="{00000000-0005-0000-0000-00003A0C0000}"/>
    <cellStyle name="Neutral 11" xfId="3131" xr:uid="{00000000-0005-0000-0000-00003B0C0000}"/>
    <cellStyle name="Neutral 12" xfId="3132" xr:uid="{00000000-0005-0000-0000-00003C0C0000}"/>
    <cellStyle name="Neutral 13" xfId="3133" xr:uid="{00000000-0005-0000-0000-00003D0C0000}"/>
    <cellStyle name="Neutral 14" xfId="3134" xr:uid="{00000000-0005-0000-0000-00003E0C0000}"/>
    <cellStyle name="Neutral 15" xfId="3135" xr:uid="{00000000-0005-0000-0000-00003F0C0000}"/>
    <cellStyle name="Neutral 16" xfId="3136" xr:uid="{00000000-0005-0000-0000-0000400C0000}"/>
    <cellStyle name="Neutral 17" xfId="3137" xr:uid="{00000000-0005-0000-0000-0000410C0000}"/>
    <cellStyle name="Neutral 2" xfId="3138" xr:uid="{00000000-0005-0000-0000-0000420C0000}"/>
    <cellStyle name="Neutral 2 10" xfId="3139" xr:uid="{00000000-0005-0000-0000-0000430C0000}"/>
    <cellStyle name="Neutral 2 11" xfId="3140" xr:uid="{00000000-0005-0000-0000-0000440C0000}"/>
    <cellStyle name="Neutral 2 2" xfId="3141" xr:uid="{00000000-0005-0000-0000-0000450C0000}"/>
    <cellStyle name="Neutral 2 3" xfId="3142" xr:uid="{00000000-0005-0000-0000-0000460C0000}"/>
    <cellStyle name="Neutral 2 4" xfId="3143" xr:uid="{00000000-0005-0000-0000-0000470C0000}"/>
    <cellStyle name="Neutral 2 5" xfId="3144" xr:uid="{00000000-0005-0000-0000-0000480C0000}"/>
    <cellStyle name="Neutral 2 6" xfId="3145" xr:uid="{00000000-0005-0000-0000-0000490C0000}"/>
    <cellStyle name="Neutral 2 7" xfId="3146" xr:uid="{00000000-0005-0000-0000-00004A0C0000}"/>
    <cellStyle name="Neutral 2 8" xfId="3147" xr:uid="{00000000-0005-0000-0000-00004B0C0000}"/>
    <cellStyle name="Neutral 2 9" xfId="3148" xr:uid="{00000000-0005-0000-0000-00004C0C0000}"/>
    <cellStyle name="Neutral 3" xfId="3149" xr:uid="{00000000-0005-0000-0000-00004D0C0000}"/>
    <cellStyle name="Neutral 3 10" xfId="3150" xr:uid="{00000000-0005-0000-0000-00004E0C0000}"/>
    <cellStyle name="Neutral 3 11" xfId="3151" xr:uid="{00000000-0005-0000-0000-00004F0C0000}"/>
    <cellStyle name="Neutral 3 2" xfId="3152" xr:uid="{00000000-0005-0000-0000-0000500C0000}"/>
    <cellStyle name="Neutral 3 3" xfId="3153" xr:uid="{00000000-0005-0000-0000-0000510C0000}"/>
    <cellStyle name="Neutral 3 4" xfId="3154" xr:uid="{00000000-0005-0000-0000-0000520C0000}"/>
    <cellStyle name="Neutral 3 5" xfId="3155" xr:uid="{00000000-0005-0000-0000-0000530C0000}"/>
    <cellStyle name="Neutral 3 6" xfId="3156" xr:uid="{00000000-0005-0000-0000-0000540C0000}"/>
    <cellStyle name="Neutral 3 7" xfId="3157" xr:uid="{00000000-0005-0000-0000-0000550C0000}"/>
    <cellStyle name="Neutral 3 8" xfId="3158" xr:uid="{00000000-0005-0000-0000-0000560C0000}"/>
    <cellStyle name="Neutral 3 9" xfId="3159" xr:uid="{00000000-0005-0000-0000-0000570C0000}"/>
    <cellStyle name="Neutral 4" xfId="3160" xr:uid="{00000000-0005-0000-0000-0000580C0000}"/>
    <cellStyle name="Neutral 5" xfId="3161" xr:uid="{00000000-0005-0000-0000-0000590C0000}"/>
    <cellStyle name="Neutral 6" xfId="3162" xr:uid="{00000000-0005-0000-0000-00005A0C0000}"/>
    <cellStyle name="Neutral 7" xfId="3163" xr:uid="{00000000-0005-0000-0000-00005B0C0000}"/>
    <cellStyle name="Neutral 8" xfId="3164" xr:uid="{00000000-0005-0000-0000-00005C0C0000}"/>
    <cellStyle name="Neutral 9" xfId="3165" xr:uid="{00000000-0005-0000-0000-00005D0C0000}"/>
    <cellStyle name="New" xfId="3166" xr:uid="{00000000-0005-0000-0000-00005E0C0000}"/>
    <cellStyle name="Nɯrmal_Consulting" xfId="3167" xr:uid="{00000000-0005-0000-0000-00005F0C0000}"/>
    <cellStyle name="no dec" xfId="3168" xr:uid="{00000000-0005-0000-0000-0000600C0000}"/>
    <cellStyle name="no dec 10" xfId="3169" xr:uid="{00000000-0005-0000-0000-0000610C0000}"/>
    <cellStyle name="no dec 2" xfId="3170" xr:uid="{00000000-0005-0000-0000-0000620C0000}"/>
    <cellStyle name="no dec 2 2" xfId="3171" xr:uid="{00000000-0005-0000-0000-0000630C0000}"/>
    <cellStyle name="no dec 2 3" xfId="3172" xr:uid="{00000000-0005-0000-0000-0000640C0000}"/>
    <cellStyle name="no dec 2 4" xfId="3173" xr:uid="{00000000-0005-0000-0000-0000650C0000}"/>
    <cellStyle name="no dec 2 5" xfId="3174" xr:uid="{00000000-0005-0000-0000-0000660C0000}"/>
    <cellStyle name="no dec 3" xfId="3175" xr:uid="{00000000-0005-0000-0000-0000670C0000}"/>
    <cellStyle name="no dec 4" xfId="3176" xr:uid="{00000000-0005-0000-0000-0000680C0000}"/>
    <cellStyle name="no dec 5" xfId="3177" xr:uid="{00000000-0005-0000-0000-0000690C0000}"/>
    <cellStyle name="no dec 6" xfId="3178" xr:uid="{00000000-0005-0000-0000-00006A0C0000}"/>
    <cellStyle name="no dec 7" xfId="3179" xr:uid="{00000000-0005-0000-0000-00006B0C0000}"/>
    <cellStyle name="no dec 8" xfId="3180" xr:uid="{00000000-0005-0000-0000-00006C0C0000}"/>
    <cellStyle name="no dec 9" xfId="3181" xr:uid="{00000000-0005-0000-0000-00006D0C0000}"/>
    <cellStyle name="no dec_210 12M 08" xfId="3182" xr:uid="{00000000-0005-0000-0000-00006E0C0000}"/>
    <cellStyle name="Normal" xfId="0" builtinId="0"/>
    <cellStyle name="Normal - Style1" xfId="3183" xr:uid="{00000000-0005-0000-0000-0000700C0000}"/>
    <cellStyle name="Normal - Style1 10" xfId="3184" xr:uid="{00000000-0005-0000-0000-0000710C0000}"/>
    <cellStyle name="Normal - Style1 11" xfId="3185" xr:uid="{00000000-0005-0000-0000-0000720C0000}"/>
    <cellStyle name="Normal - Style1 12" xfId="3186" xr:uid="{00000000-0005-0000-0000-0000730C0000}"/>
    <cellStyle name="Normal - Style1 13" xfId="3187" xr:uid="{00000000-0005-0000-0000-0000740C0000}"/>
    <cellStyle name="Normal - Style1 14" xfId="3188" xr:uid="{00000000-0005-0000-0000-0000750C0000}"/>
    <cellStyle name="Normal - Style1 2" xfId="3189" xr:uid="{00000000-0005-0000-0000-0000760C0000}"/>
    <cellStyle name="Normal - Style1 2 2" xfId="3190" xr:uid="{00000000-0005-0000-0000-0000770C0000}"/>
    <cellStyle name="Normal - Style1 2 2 2" xfId="3191" xr:uid="{00000000-0005-0000-0000-0000780C0000}"/>
    <cellStyle name="Normal - Style1 2 3" xfId="3192" xr:uid="{00000000-0005-0000-0000-0000790C0000}"/>
    <cellStyle name="Normal - Style1 2_WPL.Conso" xfId="3193" xr:uid="{00000000-0005-0000-0000-00007A0C0000}"/>
    <cellStyle name="Normal - Style1 3" xfId="3194" xr:uid="{00000000-0005-0000-0000-00007B0C0000}"/>
    <cellStyle name="Normal - Style1 4" xfId="3195" xr:uid="{00000000-0005-0000-0000-00007C0C0000}"/>
    <cellStyle name="Normal - Style1 5" xfId="3196" xr:uid="{00000000-0005-0000-0000-00007D0C0000}"/>
    <cellStyle name="Normal - Style1 6" xfId="3197" xr:uid="{00000000-0005-0000-0000-00007E0C0000}"/>
    <cellStyle name="Normal - Style1 7" xfId="3198" xr:uid="{00000000-0005-0000-0000-00007F0C0000}"/>
    <cellStyle name="Normal - Style1 8" xfId="3199" xr:uid="{00000000-0005-0000-0000-0000800C0000}"/>
    <cellStyle name="Normal - Style1 9" xfId="3200" xr:uid="{00000000-0005-0000-0000-0000810C0000}"/>
    <cellStyle name="Normal - Style1_210 12M 08" xfId="3201" xr:uid="{00000000-0005-0000-0000-0000820C0000}"/>
    <cellStyle name="Normal - Style2" xfId="3202" xr:uid="{00000000-0005-0000-0000-0000830C0000}"/>
    <cellStyle name="Normal - Style3" xfId="3203" xr:uid="{00000000-0005-0000-0000-0000840C0000}"/>
    <cellStyle name="Normal - Style4" xfId="3204" xr:uid="{00000000-0005-0000-0000-0000850C0000}"/>
    <cellStyle name="Normal - Style5" xfId="3205" xr:uid="{00000000-0005-0000-0000-0000860C0000}"/>
    <cellStyle name="Normal - Style6" xfId="3206" xr:uid="{00000000-0005-0000-0000-0000870C0000}"/>
    <cellStyle name="Normal - Style7" xfId="3207" xr:uid="{00000000-0005-0000-0000-0000880C0000}"/>
    <cellStyle name="Normal - Style8" xfId="3208" xr:uid="{00000000-0005-0000-0000-0000890C0000}"/>
    <cellStyle name="Normal 10" xfId="3209" xr:uid="{00000000-0005-0000-0000-00008A0C0000}"/>
    <cellStyle name="Normal 10 10" xfId="3210" xr:uid="{00000000-0005-0000-0000-00008B0C0000}"/>
    <cellStyle name="Normal 10 11" xfId="3211" xr:uid="{00000000-0005-0000-0000-00008C0C0000}"/>
    <cellStyle name="Normal 10 12" xfId="3212" xr:uid="{00000000-0005-0000-0000-00008D0C0000}"/>
    <cellStyle name="Normal 10 2" xfId="3213" xr:uid="{00000000-0005-0000-0000-00008E0C0000}"/>
    <cellStyle name="Normal 10 2 10" xfId="3214" xr:uid="{00000000-0005-0000-0000-00008F0C0000}"/>
    <cellStyle name="Normal 10 2 11" xfId="3215" xr:uid="{00000000-0005-0000-0000-0000900C0000}"/>
    <cellStyle name="Normal 10 2 12" xfId="3216" xr:uid="{00000000-0005-0000-0000-0000910C0000}"/>
    <cellStyle name="Normal 10 2 2" xfId="3217" xr:uid="{00000000-0005-0000-0000-0000920C0000}"/>
    <cellStyle name="Normal 10 2 3" xfId="3218" xr:uid="{00000000-0005-0000-0000-0000930C0000}"/>
    <cellStyle name="Normal 10 2 4" xfId="3219" xr:uid="{00000000-0005-0000-0000-0000940C0000}"/>
    <cellStyle name="Normal 10 2 5" xfId="3220" xr:uid="{00000000-0005-0000-0000-0000950C0000}"/>
    <cellStyle name="Normal 10 2 6" xfId="3221" xr:uid="{00000000-0005-0000-0000-0000960C0000}"/>
    <cellStyle name="Normal 10 2 7" xfId="3222" xr:uid="{00000000-0005-0000-0000-0000970C0000}"/>
    <cellStyle name="Normal 10 2 8" xfId="3223" xr:uid="{00000000-0005-0000-0000-0000980C0000}"/>
    <cellStyle name="Normal 10 2 9" xfId="3224" xr:uid="{00000000-0005-0000-0000-0000990C0000}"/>
    <cellStyle name="Normal 10 2_WPL.Conso" xfId="3225" xr:uid="{00000000-0005-0000-0000-00009A0C0000}"/>
    <cellStyle name="Normal 10 3" xfId="3226" xr:uid="{00000000-0005-0000-0000-00009B0C0000}"/>
    <cellStyle name="Normal 10 3 10" xfId="3227" xr:uid="{00000000-0005-0000-0000-00009C0C0000}"/>
    <cellStyle name="Normal 10 3 11" xfId="3228" xr:uid="{00000000-0005-0000-0000-00009D0C0000}"/>
    <cellStyle name="Normal 10 3 2" xfId="3229" xr:uid="{00000000-0005-0000-0000-00009E0C0000}"/>
    <cellStyle name="Normal 10 3 3" xfId="3230" xr:uid="{00000000-0005-0000-0000-00009F0C0000}"/>
    <cellStyle name="Normal 10 3 4" xfId="3231" xr:uid="{00000000-0005-0000-0000-0000A00C0000}"/>
    <cellStyle name="Normal 10 3 5" xfId="3232" xr:uid="{00000000-0005-0000-0000-0000A10C0000}"/>
    <cellStyle name="Normal 10 3 6" xfId="3233" xr:uid="{00000000-0005-0000-0000-0000A20C0000}"/>
    <cellStyle name="Normal 10 3 7" xfId="3234" xr:uid="{00000000-0005-0000-0000-0000A30C0000}"/>
    <cellStyle name="Normal 10 3 8" xfId="3235" xr:uid="{00000000-0005-0000-0000-0000A40C0000}"/>
    <cellStyle name="Normal 10 3 9" xfId="3236" xr:uid="{00000000-0005-0000-0000-0000A50C0000}"/>
    <cellStyle name="Normal 10 4" xfId="3237" xr:uid="{00000000-0005-0000-0000-0000A60C0000}"/>
    <cellStyle name="Normal 10 4 2" xfId="3238" xr:uid="{00000000-0005-0000-0000-0000A70C0000}"/>
    <cellStyle name="Normal 10 4 3" xfId="3239" xr:uid="{00000000-0005-0000-0000-0000A80C0000}"/>
    <cellStyle name="Normal 10 5" xfId="3240" xr:uid="{00000000-0005-0000-0000-0000A90C0000}"/>
    <cellStyle name="Normal 10 6" xfId="3241" xr:uid="{00000000-0005-0000-0000-0000AA0C0000}"/>
    <cellStyle name="Normal 10 7" xfId="3242" xr:uid="{00000000-0005-0000-0000-0000AB0C0000}"/>
    <cellStyle name="Normal 10 8" xfId="3243" xr:uid="{00000000-0005-0000-0000-0000AC0C0000}"/>
    <cellStyle name="Normal 10 9" xfId="3244" xr:uid="{00000000-0005-0000-0000-0000AD0C0000}"/>
    <cellStyle name="Normal 10_21310000 เจ้าหนี้การค้าในประเทศ 5308" xfId="3245" xr:uid="{00000000-0005-0000-0000-0000AE0C0000}"/>
    <cellStyle name="Normal 11" xfId="3246" xr:uid="{00000000-0005-0000-0000-0000AF0C0000}"/>
    <cellStyle name="Normal 11 10" xfId="3247" xr:uid="{00000000-0005-0000-0000-0000B00C0000}"/>
    <cellStyle name="Normal 11 11" xfId="3248" xr:uid="{00000000-0005-0000-0000-0000B10C0000}"/>
    <cellStyle name="Normal 11 12" xfId="3249" xr:uid="{00000000-0005-0000-0000-0000B20C0000}"/>
    <cellStyle name="Normal 11 2" xfId="3250" xr:uid="{00000000-0005-0000-0000-0000B30C0000}"/>
    <cellStyle name="Normal 11 3" xfId="3251" xr:uid="{00000000-0005-0000-0000-0000B40C0000}"/>
    <cellStyle name="Normal 11 4" xfId="3252" xr:uid="{00000000-0005-0000-0000-0000B50C0000}"/>
    <cellStyle name="Normal 11 5" xfId="3253" xr:uid="{00000000-0005-0000-0000-0000B60C0000}"/>
    <cellStyle name="Normal 11 6" xfId="3254" xr:uid="{00000000-0005-0000-0000-0000B70C0000}"/>
    <cellStyle name="Normal 11 7" xfId="3255" xr:uid="{00000000-0005-0000-0000-0000B80C0000}"/>
    <cellStyle name="Normal 11 8" xfId="3256" xr:uid="{00000000-0005-0000-0000-0000B90C0000}"/>
    <cellStyle name="Normal 11 9" xfId="3257" xr:uid="{00000000-0005-0000-0000-0000BA0C0000}"/>
    <cellStyle name="Normal 11_WPL.Conso" xfId="3258" xr:uid="{00000000-0005-0000-0000-0000BB0C0000}"/>
    <cellStyle name="Normal 12" xfId="3259" xr:uid="{00000000-0005-0000-0000-0000BC0C0000}"/>
    <cellStyle name="Normal 12 10" xfId="3260" xr:uid="{00000000-0005-0000-0000-0000BD0C0000}"/>
    <cellStyle name="Normal 12 11" xfId="3261" xr:uid="{00000000-0005-0000-0000-0000BE0C0000}"/>
    <cellStyle name="Normal 12 12" xfId="3262" xr:uid="{00000000-0005-0000-0000-0000BF0C0000}"/>
    <cellStyle name="Normal 12 2" xfId="3263" xr:uid="{00000000-0005-0000-0000-0000C00C0000}"/>
    <cellStyle name="Normal 12 2 2" xfId="3264" xr:uid="{00000000-0005-0000-0000-0000C10C0000}"/>
    <cellStyle name="Normal 12 3" xfId="3265" xr:uid="{00000000-0005-0000-0000-0000C20C0000}"/>
    <cellStyle name="Normal 12 4" xfId="3266" xr:uid="{00000000-0005-0000-0000-0000C30C0000}"/>
    <cellStyle name="Normal 12 5" xfId="3267" xr:uid="{00000000-0005-0000-0000-0000C40C0000}"/>
    <cellStyle name="Normal 12 6" xfId="3268" xr:uid="{00000000-0005-0000-0000-0000C50C0000}"/>
    <cellStyle name="Normal 12 7" xfId="3269" xr:uid="{00000000-0005-0000-0000-0000C60C0000}"/>
    <cellStyle name="Normal 12 8" xfId="3270" xr:uid="{00000000-0005-0000-0000-0000C70C0000}"/>
    <cellStyle name="Normal 12 9" xfId="3271" xr:uid="{00000000-0005-0000-0000-0000C80C0000}"/>
    <cellStyle name="Normal 12_WPL.Conso" xfId="3272" xr:uid="{00000000-0005-0000-0000-0000C90C0000}"/>
    <cellStyle name="Normal 13" xfId="3273" xr:uid="{00000000-0005-0000-0000-0000CA0C0000}"/>
    <cellStyle name="Normal 13 2" xfId="3274" xr:uid="{00000000-0005-0000-0000-0000CB0C0000}"/>
    <cellStyle name="Normal 14" xfId="3275" xr:uid="{00000000-0005-0000-0000-0000CC0C0000}"/>
    <cellStyle name="Normal 15" xfId="3276" xr:uid="{00000000-0005-0000-0000-0000CD0C0000}"/>
    <cellStyle name="Normal 16" xfId="3277" xr:uid="{00000000-0005-0000-0000-0000CE0C0000}"/>
    <cellStyle name="Normal 17" xfId="3278" xr:uid="{00000000-0005-0000-0000-0000CF0C0000}"/>
    <cellStyle name="Normal 17 10" xfId="3279" xr:uid="{00000000-0005-0000-0000-0000D00C0000}"/>
    <cellStyle name="Normal 17 11" xfId="3280" xr:uid="{00000000-0005-0000-0000-0000D10C0000}"/>
    <cellStyle name="Normal 17 2" xfId="3281" xr:uid="{00000000-0005-0000-0000-0000D20C0000}"/>
    <cellStyle name="Normal 17 3" xfId="3282" xr:uid="{00000000-0005-0000-0000-0000D30C0000}"/>
    <cellStyle name="Normal 17 4" xfId="3283" xr:uid="{00000000-0005-0000-0000-0000D40C0000}"/>
    <cellStyle name="Normal 17 5" xfId="3284" xr:uid="{00000000-0005-0000-0000-0000D50C0000}"/>
    <cellStyle name="Normal 17 6" xfId="3285" xr:uid="{00000000-0005-0000-0000-0000D60C0000}"/>
    <cellStyle name="Normal 17 7" xfId="3286" xr:uid="{00000000-0005-0000-0000-0000D70C0000}"/>
    <cellStyle name="Normal 17 8" xfId="3287" xr:uid="{00000000-0005-0000-0000-0000D80C0000}"/>
    <cellStyle name="Normal 17 9" xfId="3288" xr:uid="{00000000-0005-0000-0000-0000D90C0000}"/>
    <cellStyle name="Normal 18" xfId="3289" xr:uid="{00000000-0005-0000-0000-0000DA0C0000}"/>
    <cellStyle name="Normal 19" xfId="3290" xr:uid="{00000000-0005-0000-0000-0000DB0C0000}"/>
    <cellStyle name="Normal 2" xfId="3291" xr:uid="{00000000-0005-0000-0000-0000DC0C0000}"/>
    <cellStyle name="Normal 2 10" xfId="3292" xr:uid="{00000000-0005-0000-0000-0000DD0C0000}"/>
    <cellStyle name="Normal 2 11" xfId="3293" xr:uid="{00000000-0005-0000-0000-0000DE0C0000}"/>
    <cellStyle name="Normal 2 11 2" xfId="3294" xr:uid="{00000000-0005-0000-0000-0000DF0C0000}"/>
    <cellStyle name="Normal 2 11 2 2" xfId="3295" xr:uid="{00000000-0005-0000-0000-0000E00C0000}"/>
    <cellStyle name="Normal 2 12" xfId="3296" xr:uid="{00000000-0005-0000-0000-0000E10C0000}"/>
    <cellStyle name="Normal 2 13" xfId="3297" xr:uid="{00000000-0005-0000-0000-0000E20C0000}"/>
    <cellStyle name="Normal 2 14" xfId="3298" xr:uid="{00000000-0005-0000-0000-0000E30C0000}"/>
    <cellStyle name="Normal 2 15" xfId="3299" xr:uid="{00000000-0005-0000-0000-0000E40C0000}"/>
    <cellStyle name="Normal 2 16" xfId="3300" xr:uid="{00000000-0005-0000-0000-0000E50C0000}"/>
    <cellStyle name="Normal 2 17" xfId="3301" xr:uid="{00000000-0005-0000-0000-0000E60C0000}"/>
    <cellStyle name="Normal 2 18" xfId="3302" xr:uid="{00000000-0005-0000-0000-0000E70C0000}"/>
    <cellStyle name="Normal 2 19" xfId="3303" xr:uid="{00000000-0005-0000-0000-0000E80C0000}"/>
    <cellStyle name="Normal 2 2" xfId="3304" xr:uid="{00000000-0005-0000-0000-0000E90C0000}"/>
    <cellStyle name="Normal 2 2 10" xfId="3305" xr:uid="{00000000-0005-0000-0000-0000EA0C0000}"/>
    <cellStyle name="Normal 2 2 11" xfId="3306" xr:uid="{00000000-0005-0000-0000-0000EB0C0000}"/>
    <cellStyle name="Normal 2 2 12" xfId="3307" xr:uid="{00000000-0005-0000-0000-0000EC0C0000}"/>
    <cellStyle name="Normal 2 2 13" xfId="3308" xr:uid="{00000000-0005-0000-0000-0000ED0C0000}"/>
    <cellStyle name="Normal 2 2 14" xfId="3309" xr:uid="{00000000-0005-0000-0000-0000EE0C0000}"/>
    <cellStyle name="Normal 2 2 15" xfId="3310" xr:uid="{00000000-0005-0000-0000-0000EF0C0000}"/>
    <cellStyle name="Normal 2 2 16" xfId="3311" xr:uid="{00000000-0005-0000-0000-0000F00C0000}"/>
    <cellStyle name="Normal 2 2 2" xfId="3312" xr:uid="{00000000-0005-0000-0000-0000F10C0000}"/>
    <cellStyle name="Normal 2 2 2 10" xfId="3313" xr:uid="{00000000-0005-0000-0000-0000F20C0000}"/>
    <cellStyle name="Normal 2 2 2 2" xfId="3314" xr:uid="{00000000-0005-0000-0000-0000F30C0000}"/>
    <cellStyle name="Normal 2 2 2 3" xfId="3315" xr:uid="{00000000-0005-0000-0000-0000F40C0000}"/>
    <cellStyle name="Normal 2 2 2 4" xfId="3316" xr:uid="{00000000-0005-0000-0000-0000F50C0000}"/>
    <cellStyle name="Normal 2 2 2 5" xfId="3317" xr:uid="{00000000-0005-0000-0000-0000F60C0000}"/>
    <cellStyle name="Normal 2 2 2 6" xfId="3318" xr:uid="{00000000-0005-0000-0000-0000F70C0000}"/>
    <cellStyle name="Normal 2 2 2 7" xfId="3319" xr:uid="{00000000-0005-0000-0000-0000F80C0000}"/>
    <cellStyle name="Normal 2 2 2 8" xfId="3320" xr:uid="{00000000-0005-0000-0000-0000F90C0000}"/>
    <cellStyle name="Normal 2 2 2 9" xfId="3321" xr:uid="{00000000-0005-0000-0000-0000FA0C0000}"/>
    <cellStyle name="Normal 2 2 3" xfId="3322" xr:uid="{00000000-0005-0000-0000-0000FB0C0000}"/>
    <cellStyle name="Normal 2 2 3 2" xfId="3323" xr:uid="{00000000-0005-0000-0000-0000FC0C0000}"/>
    <cellStyle name="Normal 2 2 3 3" xfId="3324" xr:uid="{00000000-0005-0000-0000-0000FD0C0000}"/>
    <cellStyle name="Normal 2 2 4" xfId="3325" xr:uid="{00000000-0005-0000-0000-0000FE0C0000}"/>
    <cellStyle name="Normal 2 2 4 2" xfId="3326" xr:uid="{00000000-0005-0000-0000-0000FF0C0000}"/>
    <cellStyle name="Normal 2 2 4 3" xfId="3327" xr:uid="{00000000-0005-0000-0000-0000000D0000}"/>
    <cellStyle name="Normal 2 2 4 4" xfId="3328" xr:uid="{00000000-0005-0000-0000-0000010D0000}"/>
    <cellStyle name="Normal 2 2 4_WPL.Conso" xfId="3329" xr:uid="{00000000-0005-0000-0000-0000020D0000}"/>
    <cellStyle name="Normal 2 2 5" xfId="3330" xr:uid="{00000000-0005-0000-0000-0000030D0000}"/>
    <cellStyle name="Normal 2 2 6" xfId="3331" xr:uid="{00000000-0005-0000-0000-0000040D0000}"/>
    <cellStyle name="Normal 2 2 7" xfId="3332" xr:uid="{00000000-0005-0000-0000-0000050D0000}"/>
    <cellStyle name="Normal 2 2 8" xfId="3333" xr:uid="{00000000-0005-0000-0000-0000060D0000}"/>
    <cellStyle name="Normal 2 2 9" xfId="3334" xr:uid="{00000000-0005-0000-0000-0000070D0000}"/>
    <cellStyle name="Normal 2 2_A 410 Bank overdraft_TCL Q3'10" xfId="3335" xr:uid="{00000000-0005-0000-0000-0000080D0000}"/>
    <cellStyle name="Normal 2 20" xfId="3336" xr:uid="{00000000-0005-0000-0000-0000090D0000}"/>
    <cellStyle name="Normal 2 21" xfId="3337" xr:uid="{00000000-0005-0000-0000-00000A0D0000}"/>
    <cellStyle name="Normal 2 22" xfId="3338" xr:uid="{00000000-0005-0000-0000-00000B0D0000}"/>
    <cellStyle name="Normal 2 23" xfId="3339" xr:uid="{00000000-0005-0000-0000-00000C0D0000}"/>
    <cellStyle name="Normal 2 24" xfId="3340" xr:uid="{00000000-0005-0000-0000-00000D0D0000}"/>
    <cellStyle name="Normal 2 25" xfId="3341" xr:uid="{00000000-0005-0000-0000-00000E0D0000}"/>
    <cellStyle name="Normal 2 26" xfId="3342" xr:uid="{00000000-0005-0000-0000-00000F0D0000}"/>
    <cellStyle name="Normal 2 27" xfId="3343" xr:uid="{00000000-0005-0000-0000-0000100D0000}"/>
    <cellStyle name="Normal 2 28" xfId="3344" xr:uid="{00000000-0005-0000-0000-0000110D0000}"/>
    <cellStyle name="Normal 2 3" xfId="3345" xr:uid="{00000000-0005-0000-0000-0000120D0000}"/>
    <cellStyle name="Normal 2 3 10" xfId="3346" xr:uid="{00000000-0005-0000-0000-0000130D0000}"/>
    <cellStyle name="Normal 2 3 11" xfId="3347" xr:uid="{00000000-0005-0000-0000-0000140D0000}"/>
    <cellStyle name="Normal 2 3 12" xfId="3348" xr:uid="{00000000-0005-0000-0000-0000150D0000}"/>
    <cellStyle name="Normal 2 3 13" xfId="3349" xr:uid="{00000000-0005-0000-0000-0000160D0000}"/>
    <cellStyle name="Normal 2 3 14" xfId="3350" xr:uid="{00000000-0005-0000-0000-0000170D0000}"/>
    <cellStyle name="Normal 2 3 15" xfId="3351" xr:uid="{00000000-0005-0000-0000-0000180D0000}"/>
    <cellStyle name="Normal 2 3 2" xfId="3352" xr:uid="{00000000-0005-0000-0000-0000190D0000}"/>
    <cellStyle name="Normal 2 3 2 10" xfId="3353" xr:uid="{00000000-0005-0000-0000-00001A0D0000}"/>
    <cellStyle name="Normal 2 3 2 11" xfId="3354" xr:uid="{00000000-0005-0000-0000-00001B0D0000}"/>
    <cellStyle name="Normal 2 3 2 2" xfId="3355" xr:uid="{00000000-0005-0000-0000-00001C0D0000}"/>
    <cellStyle name="Normal 2 3 2 3" xfId="3356" xr:uid="{00000000-0005-0000-0000-00001D0D0000}"/>
    <cellStyle name="Normal 2 3 2 4" xfId="3357" xr:uid="{00000000-0005-0000-0000-00001E0D0000}"/>
    <cellStyle name="Normal 2 3 2 5" xfId="3358" xr:uid="{00000000-0005-0000-0000-00001F0D0000}"/>
    <cellStyle name="Normal 2 3 2 6" xfId="3359" xr:uid="{00000000-0005-0000-0000-0000200D0000}"/>
    <cellStyle name="Normal 2 3 2 7" xfId="3360" xr:uid="{00000000-0005-0000-0000-0000210D0000}"/>
    <cellStyle name="Normal 2 3 2 8" xfId="3361" xr:uid="{00000000-0005-0000-0000-0000220D0000}"/>
    <cellStyle name="Normal 2 3 2 9" xfId="3362" xr:uid="{00000000-0005-0000-0000-0000230D0000}"/>
    <cellStyle name="Normal 2 3 3" xfId="3363" xr:uid="{00000000-0005-0000-0000-0000240D0000}"/>
    <cellStyle name="Normal 2 3 3 2" xfId="3364" xr:uid="{00000000-0005-0000-0000-0000250D0000}"/>
    <cellStyle name="Normal 2 3 3 3" xfId="3365" xr:uid="{00000000-0005-0000-0000-0000260D0000}"/>
    <cellStyle name="Normal 2 3 3 4" xfId="3366" xr:uid="{00000000-0005-0000-0000-0000270D0000}"/>
    <cellStyle name="Normal 2 3 3 5" xfId="3367" xr:uid="{00000000-0005-0000-0000-0000280D0000}"/>
    <cellStyle name="Normal 2 3 3 6" xfId="3368" xr:uid="{00000000-0005-0000-0000-0000290D0000}"/>
    <cellStyle name="Normal 2 3 3 7" xfId="3369" xr:uid="{00000000-0005-0000-0000-00002A0D0000}"/>
    <cellStyle name="Normal 2 3 3 8" xfId="3370" xr:uid="{00000000-0005-0000-0000-00002B0D0000}"/>
    <cellStyle name="Normal 2 3 3 9" xfId="3371" xr:uid="{00000000-0005-0000-0000-00002C0D0000}"/>
    <cellStyle name="Normal 2 3 4" xfId="3372" xr:uid="{00000000-0005-0000-0000-00002D0D0000}"/>
    <cellStyle name="Normal 2 3 4 2" xfId="3373" xr:uid="{00000000-0005-0000-0000-00002E0D0000}"/>
    <cellStyle name="Normal 2 3 4 3" xfId="3374" xr:uid="{00000000-0005-0000-0000-00002F0D0000}"/>
    <cellStyle name="Normal 2 3 4 4" xfId="3375" xr:uid="{00000000-0005-0000-0000-0000300D0000}"/>
    <cellStyle name="Normal 2 3 4 5" xfId="3376" xr:uid="{00000000-0005-0000-0000-0000310D0000}"/>
    <cellStyle name="Normal 2 3 4 6" xfId="3377" xr:uid="{00000000-0005-0000-0000-0000320D0000}"/>
    <cellStyle name="Normal 2 3 4 7" xfId="3378" xr:uid="{00000000-0005-0000-0000-0000330D0000}"/>
    <cellStyle name="Normal 2 3 4 8" xfId="3379" xr:uid="{00000000-0005-0000-0000-0000340D0000}"/>
    <cellStyle name="Normal 2 3 4 9" xfId="3380" xr:uid="{00000000-0005-0000-0000-0000350D0000}"/>
    <cellStyle name="Normal 2 3 5" xfId="3381" xr:uid="{00000000-0005-0000-0000-0000360D0000}"/>
    <cellStyle name="Normal 2 3 6" xfId="3382" xr:uid="{00000000-0005-0000-0000-0000370D0000}"/>
    <cellStyle name="Normal 2 3 7" xfId="3383" xr:uid="{00000000-0005-0000-0000-0000380D0000}"/>
    <cellStyle name="Normal 2 3 8" xfId="3384" xr:uid="{00000000-0005-0000-0000-0000390D0000}"/>
    <cellStyle name="Normal 2 3 9" xfId="3385" xr:uid="{00000000-0005-0000-0000-00003A0D0000}"/>
    <cellStyle name="Normal 2 3_WPL.Conso" xfId="3386" xr:uid="{00000000-0005-0000-0000-00003B0D0000}"/>
    <cellStyle name="Normal 2 4" xfId="3387" xr:uid="{00000000-0005-0000-0000-00003C0D0000}"/>
    <cellStyle name="Normal 2 4 2" xfId="3388" xr:uid="{00000000-0005-0000-0000-00003D0D0000}"/>
    <cellStyle name="Normal 2 4 2 2" xfId="3389" xr:uid="{00000000-0005-0000-0000-00003E0D0000}"/>
    <cellStyle name="Normal 2 4 3" xfId="3390" xr:uid="{00000000-0005-0000-0000-00003F0D0000}"/>
    <cellStyle name="Normal 2 5" xfId="3391" xr:uid="{00000000-0005-0000-0000-0000400D0000}"/>
    <cellStyle name="Normal 2 5 2" xfId="3392" xr:uid="{00000000-0005-0000-0000-0000410D0000}"/>
    <cellStyle name="Normal 2 6" xfId="3393" xr:uid="{00000000-0005-0000-0000-0000420D0000}"/>
    <cellStyle name="Normal 2 7" xfId="3394" xr:uid="{00000000-0005-0000-0000-0000430D0000}"/>
    <cellStyle name="Normal 2 8" xfId="3395" xr:uid="{00000000-0005-0000-0000-0000440D0000}"/>
    <cellStyle name="Normal 2 9" xfId="3396" xr:uid="{00000000-0005-0000-0000-0000450D0000}"/>
    <cellStyle name="Normal 2_11110000 เงินสด 5309" xfId="3397" xr:uid="{00000000-0005-0000-0000-0000460D0000}"/>
    <cellStyle name="Normal 20" xfId="3398" xr:uid="{00000000-0005-0000-0000-0000470D0000}"/>
    <cellStyle name="Normal 21" xfId="3399" xr:uid="{00000000-0005-0000-0000-0000480D0000}"/>
    <cellStyle name="Normal 22" xfId="3400" xr:uid="{00000000-0005-0000-0000-0000490D0000}"/>
    <cellStyle name="Normal 22 2" xfId="3401" xr:uid="{00000000-0005-0000-0000-00004A0D0000}"/>
    <cellStyle name="Normal 22 3" xfId="3402" xr:uid="{00000000-0005-0000-0000-00004B0D0000}"/>
    <cellStyle name="Normal 22 4" xfId="3403" xr:uid="{00000000-0005-0000-0000-00004C0D0000}"/>
    <cellStyle name="Normal 22 5" xfId="3404" xr:uid="{00000000-0005-0000-0000-00004D0D0000}"/>
    <cellStyle name="Normal 22 6" xfId="3405" xr:uid="{00000000-0005-0000-0000-00004E0D0000}"/>
    <cellStyle name="Normal 22 7" xfId="3406" xr:uid="{00000000-0005-0000-0000-00004F0D0000}"/>
    <cellStyle name="Normal 22 8" xfId="3407" xr:uid="{00000000-0005-0000-0000-0000500D0000}"/>
    <cellStyle name="Normal 22 9" xfId="3408" xr:uid="{00000000-0005-0000-0000-0000510D0000}"/>
    <cellStyle name="Normal 23" xfId="3409" xr:uid="{00000000-0005-0000-0000-0000520D0000}"/>
    <cellStyle name="Normal 24" xfId="3410" xr:uid="{00000000-0005-0000-0000-0000530D0000}"/>
    <cellStyle name="Normal 24 2" xfId="3411" xr:uid="{00000000-0005-0000-0000-0000540D0000}"/>
    <cellStyle name="Normal 24 3" xfId="3412" xr:uid="{00000000-0005-0000-0000-0000550D0000}"/>
    <cellStyle name="Normal 25" xfId="3413" xr:uid="{00000000-0005-0000-0000-0000560D0000}"/>
    <cellStyle name="Normal 26" xfId="3414" xr:uid="{00000000-0005-0000-0000-0000570D0000}"/>
    <cellStyle name="Normal 27" xfId="3415" xr:uid="{00000000-0005-0000-0000-0000580D0000}"/>
    <cellStyle name="Normal 28" xfId="3416" xr:uid="{00000000-0005-0000-0000-0000590D0000}"/>
    <cellStyle name="Normal 28 2" xfId="3417" xr:uid="{00000000-0005-0000-0000-00005A0D0000}"/>
    <cellStyle name="Normal 29" xfId="3418" xr:uid="{00000000-0005-0000-0000-00005B0D0000}"/>
    <cellStyle name="Normal 3" xfId="3419" xr:uid="{00000000-0005-0000-0000-00005C0D0000}"/>
    <cellStyle name="Normal 3 10" xfId="3420" xr:uid="{00000000-0005-0000-0000-00005D0D0000}"/>
    <cellStyle name="Normal 3 11" xfId="3421" xr:uid="{00000000-0005-0000-0000-00005E0D0000}"/>
    <cellStyle name="Normal 3 12" xfId="3422" xr:uid="{00000000-0005-0000-0000-00005F0D0000}"/>
    <cellStyle name="Normal 3 13" xfId="3423" xr:uid="{00000000-0005-0000-0000-0000600D0000}"/>
    <cellStyle name="Normal 3 14" xfId="3424" xr:uid="{00000000-0005-0000-0000-0000610D0000}"/>
    <cellStyle name="Normal 3 15" xfId="3425" xr:uid="{00000000-0005-0000-0000-0000620D0000}"/>
    <cellStyle name="Normal 3 16" xfId="3426" xr:uid="{00000000-0005-0000-0000-0000630D0000}"/>
    <cellStyle name="Normal 3 17" xfId="3427" xr:uid="{00000000-0005-0000-0000-0000640D0000}"/>
    <cellStyle name="Normal 3 18" xfId="3428" xr:uid="{00000000-0005-0000-0000-0000650D0000}"/>
    <cellStyle name="Normal 3 19" xfId="3429" xr:uid="{00000000-0005-0000-0000-0000660D0000}"/>
    <cellStyle name="Normal 3 2" xfId="3430" xr:uid="{00000000-0005-0000-0000-0000670D0000}"/>
    <cellStyle name="Normal 3 2 10" xfId="3431" xr:uid="{00000000-0005-0000-0000-0000680D0000}"/>
    <cellStyle name="Normal 3 2 11" xfId="3432" xr:uid="{00000000-0005-0000-0000-0000690D0000}"/>
    <cellStyle name="Normal 3 2 12" xfId="3433" xr:uid="{00000000-0005-0000-0000-00006A0D0000}"/>
    <cellStyle name="Normal 3 2 13" xfId="3434" xr:uid="{00000000-0005-0000-0000-00006B0D0000}"/>
    <cellStyle name="Normal 3 2 14" xfId="3435" xr:uid="{00000000-0005-0000-0000-00006C0D0000}"/>
    <cellStyle name="Normal 3 2 15" xfId="3436" xr:uid="{00000000-0005-0000-0000-00006D0D0000}"/>
    <cellStyle name="Normal 3 2 16" xfId="3437" xr:uid="{00000000-0005-0000-0000-00006E0D0000}"/>
    <cellStyle name="Normal 3 2 17" xfId="3438" xr:uid="{00000000-0005-0000-0000-00006F0D0000}"/>
    <cellStyle name="Normal 3 2 2" xfId="3439" xr:uid="{00000000-0005-0000-0000-0000700D0000}"/>
    <cellStyle name="Normal 3 2 2 10" xfId="3440" xr:uid="{00000000-0005-0000-0000-0000710D0000}"/>
    <cellStyle name="Normal 3 2 2 11" xfId="3441" xr:uid="{00000000-0005-0000-0000-0000720D0000}"/>
    <cellStyle name="Normal 3 2 2 12" xfId="3442" xr:uid="{00000000-0005-0000-0000-0000730D0000}"/>
    <cellStyle name="Normal 3 2 2 13" xfId="3443" xr:uid="{00000000-0005-0000-0000-0000740D0000}"/>
    <cellStyle name="Normal 3 2 2 2" xfId="3444" xr:uid="{00000000-0005-0000-0000-0000750D0000}"/>
    <cellStyle name="Normal 3 2 2 2 2" xfId="3445" xr:uid="{00000000-0005-0000-0000-0000760D0000}"/>
    <cellStyle name="Normal 3 2 2 2 3" xfId="3446" xr:uid="{00000000-0005-0000-0000-0000770D0000}"/>
    <cellStyle name="Normal 3 2 2 2 4" xfId="3447" xr:uid="{00000000-0005-0000-0000-0000780D0000}"/>
    <cellStyle name="Normal 3 2 2 2 5" xfId="3448" xr:uid="{00000000-0005-0000-0000-0000790D0000}"/>
    <cellStyle name="Normal 3 2 2 2 6" xfId="3449" xr:uid="{00000000-0005-0000-0000-00007A0D0000}"/>
    <cellStyle name="Normal 3 2 2 2 7" xfId="3450" xr:uid="{00000000-0005-0000-0000-00007B0D0000}"/>
    <cellStyle name="Normal 3 2 2 2 8" xfId="3451" xr:uid="{00000000-0005-0000-0000-00007C0D0000}"/>
    <cellStyle name="Normal 3 2 2 2 9" xfId="3452" xr:uid="{00000000-0005-0000-0000-00007D0D0000}"/>
    <cellStyle name="Normal 3 2 2 3" xfId="3453" xr:uid="{00000000-0005-0000-0000-00007E0D0000}"/>
    <cellStyle name="Normal 3 2 2 4" xfId="3454" xr:uid="{00000000-0005-0000-0000-00007F0D0000}"/>
    <cellStyle name="Normal 3 2 2 5" xfId="3455" xr:uid="{00000000-0005-0000-0000-0000800D0000}"/>
    <cellStyle name="Normal 3 2 2 6" xfId="3456" xr:uid="{00000000-0005-0000-0000-0000810D0000}"/>
    <cellStyle name="Normal 3 2 2 7" xfId="3457" xr:uid="{00000000-0005-0000-0000-0000820D0000}"/>
    <cellStyle name="Normal 3 2 2 8" xfId="3458" xr:uid="{00000000-0005-0000-0000-0000830D0000}"/>
    <cellStyle name="Normal 3 2 2 9" xfId="3459" xr:uid="{00000000-0005-0000-0000-0000840D0000}"/>
    <cellStyle name="Normal 3 2 2_WPL.Conso" xfId="3460" xr:uid="{00000000-0005-0000-0000-0000850D0000}"/>
    <cellStyle name="Normal 3 2 3" xfId="3461" xr:uid="{00000000-0005-0000-0000-0000860D0000}"/>
    <cellStyle name="Normal 3 2 3 10" xfId="3462" xr:uid="{00000000-0005-0000-0000-0000870D0000}"/>
    <cellStyle name="Normal 3 2 3 11" xfId="3463" xr:uid="{00000000-0005-0000-0000-0000880D0000}"/>
    <cellStyle name="Normal 3 2 3 2" xfId="3464" xr:uid="{00000000-0005-0000-0000-0000890D0000}"/>
    <cellStyle name="Normal 3 2 3 3" xfId="3465" xr:uid="{00000000-0005-0000-0000-00008A0D0000}"/>
    <cellStyle name="Normal 3 2 3 4" xfId="3466" xr:uid="{00000000-0005-0000-0000-00008B0D0000}"/>
    <cellStyle name="Normal 3 2 3 5" xfId="3467" xr:uid="{00000000-0005-0000-0000-00008C0D0000}"/>
    <cellStyle name="Normal 3 2 3 6" xfId="3468" xr:uid="{00000000-0005-0000-0000-00008D0D0000}"/>
    <cellStyle name="Normal 3 2 3 7" xfId="3469" xr:uid="{00000000-0005-0000-0000-00008E0D0000}"/>
    <cellStyle name="Normal 3 2 3 8" xfId="3470" xr:uid="{00000000-0005-0000-0000-00008F0D0000}"/>
    <cellStyle name="Normal 3 2 3 9" xfId="3471" xr:uid="{00000000-0005-0000-0000-0000900D0000}"/>
    <cellStyle name="Normal 3 2 4" xfId="3472" xr:uid="{00000000-0005-0000-0000-0000910D0000}"/>
    <cellStyle name="Normal 3 2 5" xfId="3473" xr:uid="{00000000-0005-0000-0000-0000920D0000}"/>
    <cellStyle name="Normal 3 2 6" xfId="3474" xr:uid="{00000000-0005-0000-0000-0000930D0000}"/>
    <cellStyle name="Normal 3 2 7" xfId="3475" xr:uid="{00000000-0005-0000-0000-0000940D0000}"/>
    <cellStyle name="Normal 3 2 8" xfId="3476" xr:uid="{00000000-0005-0000-0000-0000950D0000}"/>
    <cellStyle name="Normal 3 2 9" xfId="3477" xr:uid="{00000000-0005-0000-0000-0000960D0000}"/>
    <cellStyle name="Normal 3 2_FAM GTEF_Lead 31.7.10" xfId="3478" xr:uid="{00000000-0005-0000-0000-0000970D0000}"/>
    <cellStyle name="Normal 3 3" xfId="3479" xr:uid="{00000000-0005-0000-0000-0000980D0000}"/>
    <cellStyle name="Normal 3 3 2" xfId="3480" xr:uid="{00000000-0005-0000-0000-0000990D0000}"/>
    <cellStyle name="Normal 3 3 3" xfId="3481" xr:uid="{00000000-0005-0000-0000-00009A0D0000}"/>
    <cellStyle name="Normal 3 3 4" xfId="3482" xr:uid="{00000000-0005-0000-0000-00009B0D0000}"/>
    <cellStyle name="Normal 3 3_WPL.Conso" xfId="3483" xr:uid="{00000000-0005-0000-0000-00009C0D0000}"/>
    <cellStyle name="Normal 3 4" xfId="3484" xr:uid="{00000000-0005-0000-0000-00009D0D0000}"/>
    <cellStyle name="Normal 3 4 2" xfId="3485" xr:uid="{00000000-0005-0000-0000-00009E0D0000}"/>
    <cellStyle name="Normal 3 5" xfId="3486" xr:uid="{00000000-0005-0000-0000-00009F0D0000}"/>
    <cellStyle name="Normal 3 6" xfId="3487" xr:uid="{00000000-0005-0000-0000-0000A00D0000}"/>
    <cellStyle name="Normal 3 7" xfId="3488" xr:uid="{00000000-0005-0000-0000-0000A10D0000}"/>
    <cellStyle name="Normal 3 8" xfId="3489" xr:uid="{00000000-0005-0000-0000-0000A20D0000}"/>
    <cellStyle name="Normal 3 9" xfId="3490" xr:uid="{00000000-0005-0000-0000-0000A30D0000}"/>
    <cellStyle name="Normal 3_110 Q4-51" xfId="3491" xr:uid="{00000000-0005-0000-0000-0000A40D0000}"/>
    <cellStyle name="Normal 30" xfId="3492" xr:uid="{00000000-0005-0000-0000-0000A50D0000}"/>
    <cellStyle name="Normal 31" xfId="3493" xr:uid="{00000000-0005-0000-0000-0000A60D0000}"/>
    <cellStyle name="Normal 32" xfId="3494" xr:uid="{00000000-0005-0000-0000-0000A70D0000}"/>
    <cellStyle name="Normal 33" xfId="3495" xr:uid="{00000000-0005-0000-0000-0000A80D0000}"/>
    <cellStyle name="Normal 34" xfId="3496" xr:uid="{00000000-0005-0000-0000-0000A90D0000}"/>
    <cellStyle name="Normal 35" xfId="3497" xr:uid="{00000000-0005-0000-0000-0000AA0D0000}"/>
    <cellStyle name="Normal 36" xfId="3498" xr:uid="{00000000-0005-0000-0000-0000AB0D0000}"/>
    <cellStyle name="Normal 37" xfId="3499" xr:uid="{00000000-0005-0000-0000-0000AC0D0000}"/>
    <cellStyle name="Normal 38" xfId="3500" xr:uid="{00000000-0005-0000-0000-0000AD0D0000}"/>
    <cellStyle name="Normal 4" xfId="3501" xr:uid="{00000000-0005-0000-0000-0000AE0D0000}"/>
    <cellStyle name="Normal 4 2" xfId="3502" xr:uid="{00000000-0005-0000-0000-0000AF0D0000}"/>
    <cellStyle name="Normal 4 2 10" xfId="3503" xr:uid="{00000000-0005-0000-0000-0000B00D0000}"/>
    <cellStyle name="Normal 4 2 11" xfId="3504" xr:uid="{00000000-0005-0000-0000-0000B10D0000}"/>
    <cellStyle name="Normal 4 2 12" xfId="3505" xr:uid="{00000000-0005-0000-0000-0000B20D0000}"/>
    <cellStyle name="Normal 4 2 2" xfId="3506" xr:uid="{00000000-0005-0000-0000-0000B30D0000}"/>
    <cellStyle name="Normal 4 2 3" xfId="3507" xr:uid="{00000000-0005-0000-0000-0000B40D0000}"/>
    <cellStyle name="Normal 4 2 4" xfId="3508" xr:uid="{00000000-0005-0000-0000-0000B50D0000}"/>
    <cellStyle name="Normal 4 2 5" xfId="3509" xr:uid="{00000000-0005-0000-0000-0000B60D0000}"/>
    <cellStyle name="Normal 4 2 6" xfId="3510" xr:uid="{00000000-0005-0000-0000-0000B70D0000}"/>
    <cellStyle name="Normal 4 2 7" xfId="3511" xr:uid="{00000000-0005-0000-0000-0000B80D0000}"/>
    <cellStyle name="Normal 4 2 8" xfId="3512" xr:uid="{00000000-0005-0000-0000-0000B90D0000}"/>
    <cellStyle name="Normal 4 2 9" xfId="3513" xr:uid="{00000000-0005-0000-0000-0000BA0D0000}"/>
    <cellStyle name="Normal 4 2_WPL.Conso" xfId="3514" xr:uid="{00000000-0005-0000-0000-0000BB0D0000}"/>
    <cellStyle name="Normal 4 3" xfId="3515" xr:uid="{00000000-0005-0000-0000-0000BC0D0000}"/>
    <cellStyle name="Normal 4 3 2" xfId="3516" xr:uid="{00000000-0005-0000-0000-0000BD0D0000}"/>
    <cellStyle name="Normal 4 3 3" xfId="3517" xr:uid="{00000000-0005-0000-0000-0000BE0D0000}"/>
    <cellStyle name="Normal 4 3_WPL.Conso" xfId="3518" xr:uid="{00000000-0005-0000-0000-0000BF0D0000}"/>
    <cellStyle name="Normal 4 4" xfId="3519" xr:uid="{00000000-0005-0000-0000-0000C00D0000}"/>
    <cellStyle name="Normal 4 5" xfId="3520" xr:uid="{00000000-0005-0000-0000-0000C10D0000}"/>
    <cellStyle name="Normal 4 6" xfId="3521" xr:uid="{00000000-0005-0000-0000-0000C20D0000}"/>
    <cellStyle name="Normal 4 7" xfId="3522" xr:uid="{00000000-0005-0000-0000-0000C30D0000}"/>
    <cellStyle name="Normal 4 8" xfId="3523" xr:uid="{00000000-0005-0000-0000-0000C40D0000}"/>
    <cellStyle name="Normal 4_E222" xfId="3524" xr:uid="{00000000-0005-0000-0000-0000C50D0000}"/>
    <cellStyle name="Normal 5" xfId="3525" xr:uid="{00000000-0005-0000-0000-0000C60D0000}"/>
    <cellStyle name="Normal 5 10" xfId="3526" xr:uid="{00000000-0005-0000-0000-0000C70D0000}"/>
    <cellStyle name="Normal 5 11" xfId="3527" xr:uid="{00000000-0005-0000-0000-0000C80D0000}"/>
    <cellStyle name="Normal 5 12" xfId="3528" xr:uid="{00000000-0005-0000-0000-0000C90D0000}"/>
    <cellStyle name="Normal 5 12 2" xfId="3529" xr:uid="{00000000-0005-0000-0000-0000CA0D0000}"/>
    <cellStyle name="Normal 5 13" xfId="3530" xr:uid="{00000000-0005-0000-0000-0000CB0D0000}"/>
    <cellStyle name="Normal 5 14" xfId="3531" xr:uid="{00000000-0005-0000-0000-0000CC0D0000}"/>
    <cellStyle name="Normal 5 15" xfId="3532" xr:uid="{00000000-0005-0000-0000-0000CD0D0000}"/>
    <cellStyle name="Normal 5 16" xfId="3533" xr:uid="{00000000-0005-0000-0000-0000CE0D0000}"/>
    <cellStyle name="Normal 5 17" xfId="3534" xr:uid="{00000000-0005-0000-0000-0000CF0D0000}"/>
    <cellStyle name="Normal 5 18" xfId="3535" xr:uid="{00000000-0005-0000-0000-0000D00D0000}"/>
    <cellStyle name="Normal 5 19" xfId="3536" xr:uid="{00000000-0005-0000-0000-0000D10D0000}"/>
    <cellStyle name="Normal 5 2" xfId="3537" xr:uid="{00000000-0005-0000-0000-0000D20D0000}"/>
    <cellStyle name="Normal 5 2 10" xfId="3538" xr:uid="{00000000-0005-0000-0000-0000D30D0000}"/>
    <cellStyle name="Normal 5 2 11" xfId="3539" xr:uid="{00000000-0005-0000-0000-0000D40D0000}"/>
    <cellStyle name="Normal 5 2 12" xfId="3540" xr:uid="{00000000-0005-0000-0000-0000D50D0000}"/>
    <cellStyle name="Normal 5 2 13" xfId="3541" xr:uid="{00000000-0005-0000-0000-0000D60D0000}"/>
    <cellStyle name="Normal 5 2 14" xfId="3542" xr:uid="{00000000-0005-0000-0000-0000D70D0000}"/>
    <cellStyle name="Normal 5 2 2" xfId="3543" xr:uid="{00000000-0005-0000-0000-0000D80D0000}"/>
    <cellStyle name="Normal 5 2 3" xfId="3544" xr:uid="{00000000-0005-0000-0000-0000D90D0000}"/>
    <cellStyle name="Normal 5 2 4" xfId="3545" xr:uid="{00000000-0005-0000-0000-0000DA0D0000}"/>
    <cellStyle name="Normal 5 2 5" xfId="3546" xr:uid="{00000000-0005-0000-0000-0000DB0D0000}"/>
    <cellStyle name="Normal 5 2 6" xfId="3547" xr:uid="{00000000-0005-0000-0000-0000DC0D0000}"/>
    <cellStyle name="Normal 5 2 7" xfId="3548" xr:uid="{00000000-0005-0000-0000-0000DD0D0000}"/>
    <cellStyle name="Normal 5 2 8" xfId="3549" xr:uid="{00000000-0005-0000-0000-0000DE0D0000}"/>
    <cellStyle name="Normal 5 2 9" xfId="3550" xr:uid="{00000000-0005-0000-0000-0000DF0D0000}"/>
    <cellStyle name="Normal 5 2_WPL.Conso" xfId="3551" xr:uid="{00000000-0005-0000-0000-0000E00D0000}"/>
    <cellStyle name="Normal 5 20" xfId="3552" xr:uid="{00000000-0005-0000-0000-0000E10D0000}"/>
    <cellStyle name="Normal 5 21" xfId="3553" xr:uid="{00000000-0005-0000-0000-0000E20D0000}"/>
    <cellStyle name="Normal 5 22" xfId="3554" xr:uid="{00000000-0005-0000-0000-0000E30D0000}"/>
    <cellStyle name="Normal 5 23" xfId="3555" xr:uid="{00000000-0005-0000-0000-0000E40D0000}"/>
    <cellStyle name="Normal 5 24" xfId="3556" xr:uid="{00000000-0005-0000-0000-0000E50D0000}"/>
    <cellStyle name="Normal 5 3" xfId="3557" xr:uid="{00000000-0005-0000-0000-0000E60D0000}"/>
    <cellStyle name="Normal 5 3 2" xfId="3558" xr:uid="{00000000-0005-0000-0000-0000E70D0000}"/>
    <cellStyle name="Normal 5 3_WPL.Conso" xfId="3559" xr:uid="{00000000-0005-0000-0000-0000E80D0000}"/>
    <cellStyle name="Normal 5 4" xfId="3560" xr:uid="{00000000-0005-0000-0000-0000E90D0000}"/>
    <cellStyle name="Normal 5 5" xfId="3561" xr:uid="{00000000-0005-0000-0000-0000EA0D0000}"/>
    <cellStyle name="Normal 5 6" xfId="3562" xr:uid="{00000000-0005-0000-0000-0000EB0D0000}"/>
    <cellStyle name="Normal 5 7" xfId="3563" xr:uid="{00000000-0005-0000-0000-0000EC0D0000}"/>
    <cellStyle name="Normal 5 8" xfId="3564" xr:uid="{00000000-0005-0000-0000-0000ED0D0000}"/>
    <cellStyle name="Normal 5 9" xfId="3565" xr:uid="{00000000-0005-0000-0000-0000EE0D0000}"/>
    <cellStyle name="Normal 5_FAM GTEF_Lead 31.7.10" xfId="3566" xr:uid="{00000000-0005-0000-0000-0000EF0D0000}"/>
    <cellStyle name="Normal 6" xfId="3567" xr:uid="{00000000-0005-0000-0000-0000F00D0000}"/>
    <cellStyle name="Normal 6 10" xfId="3568" xr:uid="{00000000-0005-0000-0000-0000F10D0000}"/>
    <cellStyle name="Normal 6 11" xfId="3569" xr:uid="{00000000-0005-0000-0000-0000F20D0000}"/>
    <cellStyle name="Normal 6 12" xfId="3570" xr:uid="{00000000-0005-0000-0000-0000F30D0000}"/>
    <cellStyle name="Normal 6 13" xfId="3571" xr:uid="{00000000-0005-0000-0000-0000F40D0000}"/>
    <cellStyle name="Normal 6 2" xfId="3572" xr:uid="{00000000-0005-0000-0000-0000F50D0000}"/>
    <cellStyle name="Normal 6 2 10" xfId="3573" xr:uid="{00000000-0005-0000-0000-0000F60D0000}"/>
    <cellStyle name="Normal 6 2 11" xfId="3574" xr:uid="{00000000-0005-0000-0000-0000F70D0000}"/>
    <cellStyle name="Normal 6 2 12" xfId="3575" xr:uid="{00000000-0005-0000-0000-0000F80D0000}"/>
    <cellStyle name="Normal 6 2 13" xfId="3576" xr:uid="{00000000-0005-0000-0000-0000F90D0000}"/>
    <cellStyle name="Normal 6 2 14" xfId="3577" xr:uid="{00000000-0005-0000-0000-0000FA0D0000}"/>
    <cellStyle name="Normal 6 2 2" xfId="3578" xr:uid="{00000000-0005-0000-0000-0000FB0D0000}"/>
    <cellStyle name="Normal 6 2 2 2" xfId="3579" xr:uid="{00000000-0005-0000-0000-0000FC0D0000}"/>
    <cellStyle name="Normal 6 2 2 3" xfId="3580" xr:uid="{00000000-0005-0000-0000-0000FD0D0000}"/>
    <cellStyle name="Normal 6 2 2 4" xfId="3581" xr:uid="{00000000-0005-0000-0000-0000FE0D0000}"/>
    <cellStyle name="Normal 6 2 2 5" xfId="3582" xr:uid="{00000000-0005-0000-0000-0000FF0D0000}"/>
    <cellStyle name="Normal 6 2 2 6" xfId="3583" xr:uid="{00000000-0005-0000-0000-0000000E0000}"/>
    <cellStyle name="Normal 6 2 2 7" xfId="3584" xr:uid="{00000000-0005-0000-0000-0000010E0000}"/>
    <cellStyle name="Normal 6 2 2 8" xfId="3585" xr:uid="{00000000-0005-0000-0000-0000020E0000}"/>
    <cellStyle name="Normal 6 2 2 9" xfId="3586" xr:uid="{00000000-0005-0000-0000-0000030E0000}"/>
    <cellStyle name="Normal 6 2 3" xfId="3587" xr:uid="{00000000-0005-0000-0000-0000040E0000}"/>
    <cellStyle name="Normal 6 2 3 2" xfId="3588" xr:uid="{00000000-0005-0000-0000-0000050E0000}"/>
    <cellStyle name="Normal 6 2 3 3" xfId="3589" xr:uid="{00000000-0005-0000-0000-0000060E0000}"/>
    <cellStyle name="Normal 6 2 3 4" xfId="3590" xr:uid="{00000000-0005-0000-0000-0000070E0000}"/>
    <cellStyle name="Normal 6 2 3 5" xfId="3591" xr:uid="{00000000-0005-0000-0000-0000080E0000}"/>
    <cellStyle name="Normal 6 2 3 6" xfId="3592" xr:uid="{00000000-0005-0000-0000-0000090E0000}"/>
    <cellStyle name="Normal 6 2 3 7" xfId="3593" xr:uid="{00000000-0005-0000-0000-00000A0E0000}"/>
    <cellStyle name="Normal 6 2 3 8" xfId="3594" xr:uid="{00000000-0005-0000-0000-00000B0E0000}"/>
    <cellStyle name="Normal 6 2 3 9" xfId="3595" xr:uid="{00000000-0005-0000-0000-00000C0E0000}"/>
    <cellStyle name="Normal 6 2 4" xfId="3596" xr:uid="{00000000-0005-0000-0000-00000D0E0000}"/>
    <cellStyle name="Normal 6 2 5" xfId="3597" xr:uid="{00000000-0005-0000-0000-00000E0E0000}"/>
    <cellStyle name="Normal 6 2 6" xfId="3598" xr:uid="{00000000-0005-0000-0000-00000F0E0000}"/>
    <cellStyle name="Normal 6 2 7" xfId="3599" xr:uid="{00000000-0005-0000-0000-0000100E0000}"/>
    <cellStyle name="Normal 6 2 8" xfId="3600" xr:uid="{00000000-0005-0000-0000-0000110E0000}"/>
    <cellStyle name="Normal 6 2 9" xfId="3601" xr:uid="{00000000-0005-0000-0000-0000120E0000}"/>
    <cellStyle name="Normal 6 2_WPL.Conso" xfId="3602" xr:uid="{00000000-0005-0000-0000-0000130E0000}"/>
    <cellStyle name="Normal 6 3" xfId="3603" xr:uid="{00000000-0005-0000-0000-0000140E0000}"/>
    <cellStyle name="Normal 6 3 2" xfId="3604" xr:uid="{00000000-0005-0000-0000-0000150E0000}"/>
    <cellStyle name="Normal 6 3 3" xfId="3605" xr:uid="{00000000-0005-0000-0000-0000160E0000}"/>
    <cellStyle name="Normal 6 3 4" xfId="3606" xr:uid="{00000000-0005-0000-0000-0000170E0000}"/>
    <cellStyle name="Normal 6 3 5" xfId="3607" xr:uid="{00000000-0005-0000-0000-0000180E0000}"/>
    <cellStyle name="Normal 6 3 6" xfId="3608" xr:uid="{00000000-0005-0000-0000-0000190E0000}"/>
    <cellStyle name="Normal 6 3 7" xfId="3609" xr:uid="{00000000-0005-0000-0000-00001A0E0000}"/>
    <cellStyle name="Normal 6 3 8" xfId="3610" xr:uid="{00000000-0005-0000-0000-00001B0E0000}"/>
    <cellStyle name="Normal 6 3 9" xfId="3611" xr:uid="{00000000-0005-0000-0000-00001C0E0000}"/>
    <cellStyle name="Normal 6 4" xfId="3612" xr:uid="{00000000-0005-0000-0000-00001D0E0000}"/>
    <cellStyle name="Normal 6 5" xfId="3613" xr:uid="{00000000-0005-0000-0000-00001E0E0000}"/>
    <cellStyle name="Normal 6 6" xfId="3614" xr:uid="{00000000-0005-0000-0000-00001F0E0000}"/>
    <cellStyle name="Normal 6 7" xfId="3615" xr:uid="{00000000-0005-0000-0000-0000200E0000}"/>
    <cellStyle name="Normal 6 8" xfId="3616" xr:uid="{00000000-0005-0000-0000-0000210E0000}"/>
    <cellStyle name="Normal 6 9" xfId="3617" xr:uid="{00000000-0005-0000-0000-0000220E0000}"/>
    <cellStyle name="Normal 6_WPL.Conso" xfId="3618" xr:uid="{00000000-0005-0000-0000-0000230E0000}"/>
    <cellStyle name="Normal 7" xfId="3619" xr:uid="{00000000-0005-0000-0000-0000240E0000}"/>
    <cellStyle name="Normal 7 10" xfId="3620" xr:uid="{00000000-0005-0000-0000-0000250E0000}"/>
    <cellStyle name="Normal 7 11" xfId="3621" xr:uid="{00000000-0005-0000-0000-0000260E0000}"/>
    <cellStyle name="Normal 7 12" xfId="3622" xr:uid="{00000000-0005-0000-0000-0000270E0000}"/>
    <cellStyle name="Normal 7 13" xfId="3623" xr:uid="{00000000-0005-0000-0000-0000280E0000}"/>
    <cellStyle name="Normal 7 14" xfId="3624" xr:uid="{00000000-0005-0000-0000-0000290E0000}"/>
    <cellStyle name="Normal 7 15" xfId="3625" xr:uid="{00000000-0005-0000-0000-00002A0E0000}"/>
    <cellStyle name="Normal 7 2" xfId="3626" xr:uid="{00000000-0005-0000-0000-00002B0E0000}"/>
    <cellStyle name="Normal 7 2 10" xfId="3627" xr:uid="{00000000-0005-0000-0000-00002C0E0000}"/>
    <cellStyle name="Normal 7 2 11" xfId="3628" xr:uid="{00000000-0005-0000-0000-00002D0E0000}"/>
    <cellStyle name="Normal 7 2 12" xfId="3629" xr:uid="{00000000-0005-0000-0000-00002E0E0000}"/>
    <cellStyle name="Normal 7 2 13" xfId="3630" xr:uid="{00000000-0005-0000-0000-00002F0E0000}"/>
    <cellStyle name="Normal 7 2 14" xfId="3631" xr:uid="{00000000-0005-0000-0000-0000300E0000}"/>
    <cellStyle name="Normal 7 2 2" xfId="3632" xr:uid="{00000000-0005-0000-0000-0000310E0000}"/>
    <cellStyle name="Normal 7 2 3" xfId="3633" xr:uid="{00000000-0005-0000-0000-0000320E0000}"/>
    <cellStyle name="Normal 7 2 4" xfId="3634" xr:uid="{00000000-0005-0000-0000-0000330E0000}"/>
    <cellStyle name="Normal 7 2 5" xfId="3635" xr:uid="{00000000-0005-0000-0000-0000340E0000}"/>
    <cellStyle name="Normal 7 2 6" xfId="3636" xr:uid="{00000000-0005-0000-0000-0000350E0000}"/>
    <cellStyle name="Normal 7 2 7" xfId="3637" xr:uid="{00000000-0005-0000-0000-0000360E0000}"/>
    <cellStyle name="Normal 7 2 8" xfId="3638" xr:uid="{00000000-0005-0000-0000-0000370E0000}"/>
    <cellStyle name="Normal 7 2 9" xfId="3639" xr:uid="{00000000-0005-0000-0000-0000380E0000}"/>
    <cellStyle name="Normal 7 2_WPL.Conso" xfId="3640" xr:uid="{00000000-0005-0000-0000-0000390E0000}"/>
    <cellStyle name="Normal 7 3" xfId="3641" xr:uid="{00000000-0005-0000-0000-00003A0E0000}"/>
    <cellStyle name="Normal 7 3 10" xfId="3642" xr:uid="{00000000-0005-0000-0000-00003B0E0000}"/>
    <cellStyle name="Normal 7 3 2" xfId="3643" xr:uid="{00000000-0005-0000-0000-00003C0E0000}"/>
    <cellStyle name="Normal 7 3 3" xfId="3644" xr:uid="{00000000-0005-0000-0000-00003D0E0000}"/>
    <cellStyle name="Normal 7 3 4" xfId="3645" xr:uid="{00000000-0005-0000-0000-00003E0E0000}"/>
    <cellStyle name="Normal 7 3 5" xfId="3646" xr:uid="{00000000-0005-0000-0000-00003F0E0000}"/>
    <cellStyle name="Normal 7 3 6" xfId="3647" xr:uid="{00000000-0005-0000-0000-0000400E0000}"/>
    <cellStyle name="Normal 7 3 7" xfId="3648" xr:uid="{00000000-0005-0000-0000-0000410E0000}"/>
    <cellStyle name="Normal 7 3 8" xfId="3649" xr:uid="{00000000-0005-0000-0000-0000420E0000}"/>
    <cellStyle name="Normal 7 3 9" xfId="3650" xr:uid="{00000000-0005-0000-0000-0000430E0000}"/>
    <cellStyle name="Normal 7 3_WPL.Conso" xfId="3651" xr:uid="{00000000-0005-0000-0000-0000440E0000}"/>
    <cellStyle name="Normal 7 4" xfId="3652" xr:uid="{00000000-0005-0000-0000-0000450E0000}"/>
    <cellStyle name="Normal 7 5" xfId="3653" xr:uid="{00000000-0005-0000-0000-0000460E0000}"/>
    <cellStyle name="Normal 7 6" xfId="3654" xr:uid="{00000000-0005-0000-0000-0000470E0000}"/>
    <cellStyle name="Normal 7 7" xfId="3655" xr:uid="{00000000-0005-0000-0000-0000480E0000}"/>
    <cellStyle name="Normal 7 8" xfId="3656" xr:uid="{00000000-0005-0000-0000-0000490E0000}"/>
    <cellStyle name="Normal 7 9" xfId="3657" xr:uid="{00000000-0005-0000-0000-00004A0E0000}"/>
    <cellStyle name="Normal 7_WPL.Conso" xfId="3658" xr:uid="{00000000-0005-0000-0000-00004B0E0000}"/>
    <cellStyle name="Normal 8" xfId="3659" xr:uid="{00000000-0005-0000-0000-00004C0E0000}"/>
    <cellStyle name="Normal 8 2" xfId="3660" xr:uid="{00000000-0005-0000-0000-00004D0E0000}"/>
    <cellStyle name="Normal 8 2 10" xfId="3661" xr:uid="{00000000-0005-0000-0000-00004E0E0000}"/>
    <cellStyle name="Normal 8 2 11" xfId="3662" xr:uid="{00000000-0005-0000-0000-00004F0E0000}"/>
    <cellStyle name="Normal 8 2 12" xfId="3663" xr:uid="{00000000-0005-0000-0000-0000500E0000}"/>
    <cellStyle name="Normal 8 2 2" xfId="3664" xr:uid="{00000000-0005-0000-0000-0000510E0000}"/>
    <cellStyle name="Normal 8 2 3" xfId="3665" xr:uid="{00000000-0005-0000-0000-0000520E0000}"/>
    <cellStyle name="Normal 8 2 4" xfId="3666" xr:uid="{00000000-0005-0000-0000-0000530E0000}"/>
    <cellStyle name="Normal 8 2 5" xfId="3667" xr:uid="{00000000-0005-0000-0000-0000540E0000}"/>
    <cellStyle name="Normal 8 2 6" xfId="3668" xr:uid="{00000000-0005-0000-0000-0000550E0000}"/>
    <cellStyle name="Normal 8 2 7" xfId="3669" xr:uid="{00000000-0005-0000-0000-0000560E0000}"/>
    <cellStyle name="Normal 8 2 8" xfId="3670" xr:uid="{00000000-0005-0000-0000-0000570E0000}"/>
    <cellStyle name="Normal 8 2 9" xfId="3671" xr:uid="{00000000-0005-0000-0000-0000580E0000}"/>
    <cellStyle name="Normal 8 3" xfId="3672" xr:uid="{00000000-0005-0000-0000-0000590E0000}"/>
    <cellStyle name="Normal 8 3 2" xfId="3673" xr:uid="{00000000-0005-0000-0000-00005A0E0000}"/>
    <cellStyle name="Normal 8 4" xfId="3674" xr:uid="{00000000-0005-0000-0000-00005B0E0000}"/>
    <cellStyle name="Normal 8 5" xfId="3675" xr:uid="{00000000-0005-0000-0000-00005C0E0000}"/>
    <cellStyle name="Normal 8_FAM GTEF_Lead 31.7.10" xfId="3676" xr:uid="{00000000-0005-0000-0000-00005D0E0000}"/>
    <cellStyle name="Normal 9" xfId="3677" xr:uid="{00000000-0005-0000-0000-00005E0E0000}"/>
    <cellStyle name="Normal 9 10" xfId="3678" xr:uid="{00000000-0005-0000-0000-00005F0E0000}"/>
    <cellStyle name="Normal 9 11" xfId="3679" xr:uid="{00000000-0005-0000-0000-0000600E0000}"/>
    <cellStyle name="Normal 9 12" xfId="3680" xr:uid="{00000000-0005-0000-0000-0000610E0000}"/>
    <cellStyle name="Normal 9 13" xfId="3681" xr:uid="{00000000-0005-0000-0000-0000620E0000}"/>
    <cellStyle name="Normal 9 2" xfId="3682" xr:uid="{00000000-0005-0000-0000-0000630E0000}"/>
    <cellStyle name="Normal 9 2 10" xfId="3683" xr:uid="{00000000-0005-0000-0000-0000640E0000}"/>
    <cellStyle name="Normal 9 2 11" xfId="3684" xr:uid="{00000000-0005-0000-0000-0000650E0000}"/>
    <cellStyle name="Normal 9 2 2" xfId="3685" xr:uid="{00000000-0005-0000-0000-0000660E0000}"/>
    <cellStyle name="Normal 9 2 2 2" xfId="3686" xr:uid="{00000000-0005-0000-0000-0000670E0000}"/>
    <cellStyle name="Normal 9 2 2 3" xfId="3687" xr:uid="{00000000-0005-0000-0000-0000680E0000}"/>
    <cellStyle name="Normal 9 2 2 4" xfId="3688" xr:uid="{00000000-0005-0000-0000-0000690E0000}"/>
    <cellStyle name="Normal 9 2 2 5" xfId="3689" xr:uid="{00000000-0005-0000-0000-00006A0E0000}"/>
    <cellStyle name="Normal 9 2 2 6" xfId="3690" xr:uid="{00000000-0005-0000-0000-00006B0E0000}"/>
    <cellStyle name="Normal 9 2 2 7" xfId="3691" xr:uid="{00000000-0005-0000-0000-00006C0E0000}"/>
    <cellStyle name="Normal 9 2 2 8" xfId="3692" xr:uid="{00000000-0005-0000-0000-00006D0E0000}"/>
    <cellStyle name="Normal 9 2 2 9" xfId="3693" xr:uid="{00000000-0005-0000-0000-00006E0E0000}"/>
    <cellStyle name="Normal 9 2 3" xfId="3694" xr:uid="{00000000-0005-0000-0000-00006F0E0000}"/>
    <cellStyle name="Normal 9 2 4" xfId="3695" xr:uid="{00000000-0005-0000-0000-0000700E0000}"/>
    <cellStyle name="Normal 9 2 5" xfId="3696" xr:uid="{00000000-0005-0000-0000-0000710E0000}"/>
    <cellStyle name="Normal 9 2 6" xfId="3697" xr:uid="{00000000-0005-0000-0000-0000720E0000}"/>
    <cellStyle name="Normal 9 2 7" xfId="3698" xr:uid="{00000000-0005-0000-0000-0000730E0000}"/>
    <cellStyle name="Normal 9 2 8" xfId="3699" xr:uid="{00000000-0005-0000-0000-0000740E0000}"/>
    <cellStyle name="Normal 9 2 9" xfId="3700" xr:uid="{00000000-0005-0000-0000-0000750E0000}"/>
    <cellStyle name="Normal 9 2_WPL.Conso" xfId="3701" xr:uid="{00000000-0005-0000-0000-0000760E0000}"/>
    <cellStyle name="Normal 9 3" xfId="3702" xr:uid="{00000000-0005-0000-0000-0000770E0000}"/>
    <cellStyle name="Normal 9 3 2" xfId="3703" xr:uid="{00000000-0005-0000-0000-0000780E0000}"/>
    <cellStyle name="Normal 9 3_WPL.Conso" xfId="3704" xr:uid="{00000000-0005-0000-0000-0000790E0000}"/>
    <cellStyle name="Normal 9 4" xfId="3705" xr:uid="{00000000-0005-0000-0000-00007A0E0000}"/>
    <cellStyle name="Normal 9 5" xfId="3706" xr:uid="{00000000-0005-0000-0000-00007B0E0000}"/>
    <cellStyle name="Normal 9 6" xfId="3707" xr:uid="{00000000-0005-0000-0000-00007C0E0000}"/>
    <cellStyle name="Normal 9 7" xfId="3708" xr:uid="{00000000-0005-0000-0000-00007D0E0000}"/>
    <cellStyle name="Normal 9 8" xfId="3709" xr:uid="{00000000-0005-0000-0000-00007E0E0000}"/>
    <cellStyle name="Normal 9 9" xfId="3710" xr:uid="{00000000-0005-0000-0000-00007F0E0000}"/>
    <cellStyle name="Normal 9_WPL.Conso" xfId="3711" xr:uid="{00000000-0005-0000-0000-0000800E0000}"/>
    <cellStyle name="Note 10" xfId="3712" xr:uid="{00000000-0005-0000-0000-0000810E0000}"/>
    <cellStyle name="Note 11" xfId="3713" xr:uid="{00000000-0005-0000-0000-0000820E0000}"/>
    <cellStyle name="Note 12" xfId="3714" xr:uid="{00000000-0005-0000-0000-0000830E0000}"/>
    <cellStyle name="Note 13" xfId="3715" xr:uid="{00000000-0005-0000-0000-0000840E0000}"/>
    <cellStyle name="Note 14" xfId="3716" xr:uid="{00000000-0005-0000-0000-0000850E0000}"/>
    <cellStyle name="Note 15" xfId="3717" xr:uid="{00000000-0005-0000-0000-0000860E0000}"/>
    <cellStyle name="Note 16" xfId="3718" xr:uid="{00000000-0005-0000-0000-0000870E0000}"/>
    <cellStyle name="Note 17" xfId="3719" xr:uid="{00000000-0005-0000-0000-0000880E0000}"/>
    <cellStyle name="Note 18" xfId="3720" xr:uid="{00000000-0005-0000-0000-0000890E0000}"/>
    <cellStyle name="Note 19" xfId="3721" xr:uid="{00000000-0005-0000-0000-00008A0E0000}"/>
    <cellStyle name="Note 2" xfId="3722" xr:uid="{00000000-0005-0000-0000-00008B0E0000}"/>
    <cellStyle name="Note 2 10" xfId="3723" xr:uid="{00000000-0005-0000-0000-00008C0E0000}"/>
    <cellStyle name="Note 2 11" xfId="3724" xr:uid="{00000000-0005-0000-0000-00008D0E0000}"/>
    <cellStyle name="Note 2 2" xfId="3725" xr:uid="{00000000-0005-0000-0000-00008E0E0000}"/>
    <cellStyle name="Note 2 3" xfId="3726" xr:uid="{00000000-0005-0000-0000-00008F0E0000}"/>
    <cellStyle name="Note 2 4" xfId="3727" xr:uid="{00000000-0005-0000-0000-0000900E0000}"/>
    <cellStyle name="Note 2 5" xfId="3728" xr:uid="{00000000-0005-0000-0000-0000910E0000}"/>
    <cellStyle name="Note 2 6" xfId="3729" xr:uid="{00000000-0005-0000-0000-0000920E0000}"/>
    <cellStyle name="Note 2 7" xfId="3730" xr:uid="{00000000-0005-0000-0000-0000930E0000}"/>
    <cellStyle name="Note 2 8" xfId="3731" xr:uid="{00000000-0005-0000-0000-0000940E0000}"/>
    <cellStyle name="Note 2 9" xfId="3732" xr:uid="{00000000-0005-0000-0000-0000950E0000}"/>
    <cellStyle name="Note 20" xfId="3733" xr:uid="{00000000-0005-0000-0000-0000960E0000}"/>
    <cellStyle name="Note 3" xfId="3734" xr:uid="{00000000-0005-0000-0000-0000970E0000}"/>
    <cellStyle name="Note 3 10" xfId="3735" xr:uid="{00000000-0005-0000-0000-0000980E0000}"/>
    <cellStyle name="Note 3 11" xfId="3736" xr:uid="{00000000-0005-0000-0000-0000990E0000}"/>
    <cellStyle name="Note 3 2" xfId="3737" xr:uid="{00000000-0005-0000-0000-00009A0E0000}"/>
    <cellStyle name="Note 3 3" xfId="3738" xr:uid="{00000000-0005-0000-0000-00009B0E0000}"/>
    <cellStyle name="Note 3 4" xfId="3739" xr:uid="{00000000-0005-0000-0000-00009C0E0000}"/>
    <cellStyle name="Note 3 5" xfId="3740" xr:uid="{00000000-0005-0000-0000-00009D0E0000}"/>
    <cellStyle name="Note 3 6" xfId="3741" xr:uid="{00000000-0005-0000-0000-00009E0E0000}"/>
    <cellStyle name="Note 3 7" xfId="3742" xr:uid="{00000000-0005-0000-0000-00009F0E0000}"/>
    <cellStyle name="Note 3 8" xfId="3743" xr:uid="{00000000-0005-0000-0000-0000A00E0000}"/>
    <cellStyle name="Note 3 9" xfId="3744" xr:uid="{00000000-0005-0000-0000-0000A10E0000}"/>
    <cellStyle name="Note 4" xfId="3745" xr:uid="{00000000-0005-0000-0000-0000A20E0000}"/>
    <cellStyle name="Note 5" xfId="3746" xr:uid="{00000000-0005-0000-0000-0000A30E0000}"/>
    <cellStyle name="Note 6" xfId="3747" xr:uid="{00000000-0005-0000-0000-0000A40E0000}"/>
    <cellStyle name="Note 7" xfId="3748" xr:uid="{00000000-0005-0000-0000-0000A50E0000}"/>
    <cellStyle name="Note 8" xfId="3749" xr:uid="{00000000-0005-0000-0000-0000A60E0000}"/>
    <cellStyle name="Note 9" xfId="3750" xr:uid="{00000000-0005-0000-0000-0000A70E0000}"/>
    <cellStyle name="Œ…‹æØ‚è [0.00]_ƒ}ƒXƒ^i“¾ˆÓæj" xfId="3751" xr:uid="{00000000-0005-0000-0000-0000A80E0000}"/>
    <cellStyle name="Œ…‹æØ‚è_ƒ}ƒXƒ^i“¾ˆÓæj" xfId="3752" xr:uid="{00000000-0005-0000-0000-0000A90E0000}"/>
    <cellStyle name="oft Excel]_x000d__x000a_Comment=The open=/f lines load custom functions into the Paste Function list._x000d__x000a_Maximized=3_x000d__x000a_Basics=1_x000d__x000a_A" xfId="3753" xr:uid="{00000000-0005-0000-0000-0000AA0E0000}"/>
    <cellStyle name="oft Excel]_x000d__x000a_Comment=The open=/f lines load custom functions into the Paste Function list._x000d__x000a_Maximized=3_x000d__x000a_Basics=1_x000d__x000a_A 2" xfId="3754" xr:uid="{00000000-0005-0000-0000-0000AB0E0000}"/>
    <cellStyle name="oft Excel]_x000d__x000a_Comment=The open=/f lines load custom functions into the Paste Function list._x000d__x000a_Maximized=3_x000d__x000a_Basics=1_x000d__x000a_A 2 2" xfId="3755" xr:uid="{00000000-0005-0000-0000-0000AC0E0000}"/>
    <cellStyle name="oft Excel]_x000d__x000a_Comment=The open=/f lines load custom functions into the Paste Function list._x000d__x000a_Maximized=3_x000d__x000a_Basics=1_x000d__x000a_A 2 3" xfId="3756" xr:uid="{00000000-0005-0000-0000-0000AD0E0000}"/>
    <cellStyle name="oft Excel]_x000d__x000a_Comment=The open=/f lines load custom functions into the Paste Function list._x000d__x000a_Maximized=3_x000d__x000a_Basics=1_x000d__x000a_A 2 4" xfId="3757" xr:uid="{00000000-0005-0000-0000-0000AE0E0000}"/>
    <cellStyle name="oft Excel]_x000d__x000a_Comment=The open=/f lines load custom functions into the Paste Function list._x000d__x000a_Maximized=3_x000d__x000a_Basics=1_x000d__x000a_A 2 5" xfId="3758" xr:uid="{00000000-0005-0000-0000-0000AF0E0000}"/>
    <cellStyle name="oft Excel]_x000d__x000a_Comment=The open=/f lines load custom functions into the Paste Function list._x000d__x000a_Maximized=3_x000d__x000a_Basics=1_x000d__x000a_A 3" xfId="3759" xr:uid="{00000000-0005-0000-0000-0000B00E0000}"/>
    <cellStyle name="oft Excel]_x000d__x000a_Comment=The open=/f lines load custom functions into the Paste Function list._x000d__x000a_Maximized=3_x000d__x000a_Basics=1_x000d__x000a_A 4" xfId="3760" xr:uid="{00000000-0005-0000-0000-0000B10E0000}"/>
    <cellStyle name="oft Excel]_x000d__x000a_Comment=The open=/f lines load custom functions into the Paste Function list._x000d__x000a_Maximized=3_x000d__x000a_Basics=1_x000d__x000a_A 5" xfId="3761" xr:uid="{00000000-0005-0000-0000-0000B20E0000}"/>
    <cellStyle name="oft Excel]_x000d__x000a_Comment=The open=/f lines load custom functions into the Paste Function list._x000d__x000a_Maximized=3_x000d__x000a_Basics=1_x000d__x000a_A 6" xfId="3762" xr:uid="{00000000-0005-0000-0000-0000B30E0000}"/>
    <cellStyle name="oft Excel]_x000d__x000a_Comment=The open=/f lines load custom functions into the Paste Function list._x000d__x000a_Maximized=3_x000d__x000a_Basics=1_x000d__x000a_A 7" xfId="3763" xr:uid="{00000000-0005-0000-0000-0000B40E0000}"/>
    <cellStyle name="oft Excel]_x000d__x000a_Comment=The open=/f lines load custom functions into the Paste Function list._x000d__x000a_Maximized=3_x000d__x000a_Basics=1_x000d__x000a_A 8" xfId="3764" xr:uid="{00000000-0005-0000-0000-0000B50E0000}"/>
    <cellStyle name="_x0004_omma_laroux_1_PLDT_Term loan &amp; PP-(YT)" xfId="3765" xr:uid="{00000000-0005-0000-0000-0000B60E0000}"/>
    <cellStyle name="Output 10" xfId="3766" xr:uid="{00000000-0005-0000-0000-0000B70E0000}"/>
    <cellStyle name="Output 11" xfId="3767" xr:uid="{00000000-0005-0000-0000-0000B80E0000}"/>
    <cellStyle name="Output 12" xfId="3768" xr:uid="{00000000-0005-0000-0000-0000B90E0000}"/>
    <cellStyle name="Output 13" xfId="3769" xr:uid="{00000000-0005-0000-0000-0000BA0E0000}"/>
    <cellStyle name="Output 14" xfId="3770" xr:uid="{00000000-0005-0000-0000-0000BB0E0000}"/>
    <cellStyle name="Output 15" xfId="3771" xr:uid="{00000000-0005-0000-0000-0000BC0E0000}"/>
    <cellStyle name="Output 16" xfId="3772" xr:uid="{00000000-0005-0000-0000-0000BD0E0000}"/>
    <cellStyle name="Output 17" xfId="3773" xr:uid="{00000000-0005-0000-0000-0000BE0E0000}"/>
    <cellStyle name="Output 2" xfId="3774" xr:uid="{00000000-0005-0000-0000-0000BF0E0000}"/>
    <cellStyle name="Output 2 10" xfId="3775" xr:uid="{00000000-0005-0000-0000-0000C00E0000}"/>
    <cellStyle name="Output 2 11" xfId="3776" xr:uid="{00000000-0005-0000-0000-0000C10E0000}"/>
    <cellStyle name="Output 2 2" xfId="3777" xr:uid="{00000000-0005-0000-0000-0000C20E0000}"/>
    <cellStyle name="Output 2 3" xfId="3778" xr:uid="{00000000-0005-0000-0000-0000C30E0000}"/>
    <cellStyle name="Output 2 4" xfId="3779" xr:uid="{00000000-0005-0000-0000-0000C40E0000}"/>
    <cellStyle name="Output 2 5" xfId="3780" xr:uid="{00000000-0005-0000-0000-0000C50E0000}"/>
    <cellStyle name="Output 2 6" xfId="3781" xr:uid="{00000000-0005-0000-0000-0000C60E0000}"/>
    <cellStyle name="Output 2 7" xfId="3782" xr:uid="{00000000-0005-0000-0000-0000C70E0000}"/>
    <cellStyle name="Output 2 8" xfId="3783" xr:uid="{00000000-0005-0000-0000-0000C80E0000}"/>
    <cellStyle name="Output 2 9" xfId="3784" xr:uid="{00000000-0005-0000-0000-0000C90E0000}"/>
    <cellStyle name="Output 3" xfId="3785" xr:uid="{00000000-0005-0000-0000-0000CA0E0000}"/>
    <cellStyle name="Output 3 10" xfId="3786" xr:uid="{00000000-0005-0000-0000-0000CB0E0000}"/>
    <cellStyle name="Output 3 11" xfId="3787" xr:uid="{00000000-0005-0000-0000-0000CC0E0000}"/>
    <cellStyle name="Output 3 2" xfId="3788" xr:uid="{00000000-0005-0000-0000-0000CD0E0000}"/>
    <cellStyle name="Output 3 3" xfId="3789" xr:uid="{00000000-0005-0000-0000-0000CE0E0000}"/>
    <cellStyle name="Output 3 4" xfId="3790" xr:uid="{00000000-0005-0000-0000-0000CF0E0000}"/>
    <cellStyle name="Output 3 5" xfId="3791" xr:uid="{00000000-0005-0000-0000-0000D00E0000}"/>
    <cellStyle name="Output 3 6" xfId="3792" xr:uid="{00000000-0005-0000-0000-0000D10E0000}"/>
    <cellStyle name="Output 3 7" xfId="3793" xr:uid="{00000000-0005-0000-0000-0000D20E0000}"/>
    <cellStyle name="Output 3 8" xfId="3794" xr:uid="{00000000-0005-0000-0000-0000D30E0000}"/>
    <cellStyle name="Output 3 9" xfId="3795" xr:uid="{00000000-0005-0000-0000-0000D40E0000}"/>
    <cellStyle name="Output 4" xfId="3796" xr:uid="{00000000-0005-0000-0000-0000D50E0000}"/>
    <cellStyle name="Output 5" xfId="3797" xr:uid="{00000000-0005-0000-0000-0000D60E0000}"/>
    <cellStyle name="Output 6" xfId="3798" xr:uid="{00000000-0005-0000-0000-0000D70E0000}"/>
    <cellStyle name="Output 7" xfId="3799" xr:uid="{00000000-0005-0000-0000-0000D80E0000}"/>
    <cellStyle name="Output 8" xfId="3800" xr:uid="{00000000-0005-0000-0000-0000D90E0000}"/>
    <cellStyle name="Output 9" xfId="3801" xr:uid="{00000000-0005-0000-0000-0000DA0E0000}"/>
    <cellStyle name="pcdos" xfId="3802" xr:uid="{00000000-0005-0000-0000-0000DB0E0000}"/>
    <cellStyle name="Percent [0]" xfId="3803" xr:uid="{00000000-0005-0000-0000-0000DC0E0000}"/>
    <cellStyle name="Percent [00]" xfId="3804" xr:uid="{00000000-0005-0000-0000-0000DD0E0000}"/>
    <cellStyle name="Percent [2]" xfId="3805" xr:uid="{00000000-0005-0000-0000-0000DE0E0000}"/>
    <cellStyle name="Percent [2] 10" xfId="3806" xr:uid="{00000000-0005-0000-0000-0000DF0E0000}"/>
    <cellStyle name="Percent [2] 11" xfId="3807" xr:uid="{00000000-0005-0000-0000-0000E00E0000}"/>
    <cellStyle name="Percent [2] 12" xfId="3808" xr:uid="{00000000-0005-0000-0000-0000E10E0000}"/>
    <cellStyle name="Percent [2] 13" xfId="3809" xr:uid="{00000000-0005-0000-0000-0000E20E0000}"/>
    <cellStyle name="Percent [2] 14" xfId="3810" xr:uid="{00000000-0005-0000-0000-0000E30E0000}"/>
    <cellStyle name="Percent [2] 15" xfId="3811" xr:uid="{00000000-0005-0000-0000-0000E40E0000}"/>
    <cellStyle name="Percent [2] 16" xfId="3812" xr:uid="{00000000-0005-0000-0000-0000E50E0000}"/>
    <cellStyle name="Percent [2] 17" xfId="3813" xr:uid="{00000000-0005-0000-0000-0000E60E0000}"/>
    <cellStyle name="Percent [2] 18" xfId="3814" xr:uid="{00000000-0005-0000-0000-0000E70E0000}"/>
    <cellStyle name="Percent [2] 2" xfId="3815" xr:uid="{00000000-0005-0000-0000-0000E80E0000}"/>
    <cellStyle name="Percent [2] 2 2" xfId="3816" xr:uid="{00000000-0005-0000-0000-0000E90E0000}"/>
    <cellStyle name="Percent [2] 2 3" xfId="3817" xr:uid="{00000000-0005-0000-0000-0000EA0E0000}"/>
    <cellStyle name="Percent [2] 2 4" xfId="3818" xr:uid="{00000000-0005-0000-0000-0000EB0E0000}"/>
    <cellStyle name="Percent [2] 2 5" xfId="3819" xr:uid="{00000000-0005-0000-0000-0000EC0E0000}"/>
    <cellStyle name="Percent [2] 3" xfId="3820" xr:uid="{00000000-0005-0000-0000-0000ED0E0000}"/>
    <cellStyle name="Percent [2] 4" xfId="3821" xr:uid="{00000000-0005-0000-0000-0000EE0E0000}"/>
    <cellStyle name="Percent [2] 5" xfId="3822" xr:uid="{00000000-0005-0000-0000-0000EF0E0000}"/>
    <cellStyle name="Percent [2] 6" xfId="3823" xr:uid="{00000000-0005-0000-0000-0000F00E0000}"/>
    <cellStyle name="Percent [2] 7" xfId="3824" xr:uid="{00000000-0005-0000-0000-0000F10E0000}"/>
    <cellStyle name="Percent [2] 8" xfId="3825" xr:uid="{00000000-0005-0000-0000-0000F20E0000}"/>
    <cellStyle name="Percent [2] 9" xfId="3826" xr:uid="{00000000-0005-0000-0000-0000F30E0000}"/>
    <cellStyle name="Percent 10" xfId="3827" xr:uid="{00000000-0005-0000-0000-0000F40E0000}"/>
    <cellStyle name="Percent 11" xfId="3828" xr:uid="{00000000-0005-0000-0000-0000F50E0000}"/>
    <cellStyle name="Percent 12" xfId="3829" xr:uid="{00000000-0005-0000-0000-0000F60E0000}"/>
    <cellStyle name="Percent 12 2" xfId="3830" xr:uid="{00000000-0005-0000-0000-0000F70E0000}"/>
    <cellStyle name="Percent 12 3" xfId="3831" xr:uid="{00000000-0005-0000-0000-0000F80E0000}"/>
    <cellStyle name="Percent 13" xfId="3832" xr:uid="{00000000-0005-0000-0000-0000F90E0000}"/>
    <cellStyle name="Percent 14" xfId="3833" xr:uid="{00000000-0005-0000-0000-0000FA0E0000}"/>
    <cellStyle name="Percent 15" xfId="3834" xr:uid="{00000000-0005-0000-0000-0000FB0E0000}"/>
    <cellStyle name="Percent 15 2" xfId="3835" xr:uid="{00000000-0005-0000-0000-0000FC0E0000}"/>
    <cellStyle name="Percent 15 3" xfId="3836" xr:uid="{00000000-0005-0000-0000-0000FD0E0000}"/>
    <cellStyle name="Percent 16" xfId="3837" xr:uid="{00000000-0005-0000-0000-0000FE0E0000}"/>
    <cellStyle name="Percent 17" xfId="3838" xr:uid="{00000000-0005-0000-0000-0000FF0E0000}"/>
    <cellStyle name="Percent 18" xfId="3839" xr:uid="{00000000-0005-0000-0000-0000000F0000}"/>
    <cellStyle name="Percent 19" xfId="3840" xr:uid="{00000000-0005-0000-0000-0000010F0000}"/>
    <cellStyle name="Percent 2" xfId="3841" xr:uid="{00000000-0005-0000-0000-0000020F0000}"/>
    <cellStyle name="Percent 2 10" xfId="3842" xr:uid="{00000000-0005-0000-0000-0000030F0000}"/>
    <cellStyle name="Percent 2 11" xfId="3843" xr:uid="{00000000-0005-0000-0000-0000040F0000}"/>
    <cellStyle name="Percent 2 12" xfId="3844" xr:uid="{00000000-0005-0000-0000-0000050F0000}"/>
    <cellStyle name="Percent 2 13" xfId="3845" xr:uid="{00000000-0005-0000-0000-0000060F0000}"/>
    <cellStyle name="Percent 2 14" xfId="3846" xr:uid="{00000000-0005-0000-0000-0000070F0000}"/>
    <cellStyle name="Percent 2 15" xfId="3847" xr:uid="{00000000-0005-0000-0000-0000080F0000}"/>
    <cellStyle name="Percent 2 16" xfId="3848" xr:uid="{00000000-0005-0000-0000-0000090F0000}"/>
    <cellStyle name="Percent 2 17" xfId="3849" xr:uid="{00000000-0005-0000-0000-00000A0F0000}"/>
    <cellStyle name="Percent 2 18" xfId="3850" xr:uid="{00000000-0005-0000-0000-00000B0F0000}"/>
    <cellStyle name="Percent 2 2" xfId="3851" xr:uid="{00000000-0005-0000-0000-00000C0F0000}"/>
    <cellStyle name="Percent 2 2 10" xfId="3852" xr:uid="{00000000-0005-0000-0000-00000D0F0000}"/>
    <cellStyle name="Percent 2 2 11" xfId="3853" xr:uid="{00000000-0005-0000-0000-00000E0F0000}"/>
    <cellStyle name="Percent 2 2 12" xfId="3854" xr:uid="{00000000-0005-0000-0000-00000F0F0000}"/>
    <cellStyle name="Percent 2 2 13" xfId="3855" xr:uid="{00000000-0005-0000-0000-0000100F0000}"/>
    <cellStyle name="Percent 2 2 14" xfId="3856" xr:uid="{00000000-0005-0000-0000-0000110F0000}"/>
    <cellStyle name="Percent 2 2 15" xfId="3857" xr:uid="{00000000-0005-0000-0000-0000120F0000}"/>
    <cellStyle name="Percent 2 2 2" xfId="3858" xr:uid="{00000000-0005-0000-0000-0000130F0000}"/>
    <cellStyle name="Percent 2 2 2 10" xfId="3859" xr:uid="{00000000-0005-0000-0000-0000140F0000}"/>
    <cellStyle name="Percent 2 2 2 11" xfId="3860" xr:uid="{00000000-0005-0000-0000-0000150F0000}"/>
    <cellStyle name="Percent 2 2 2 2" xfId="3861" xr:uid="{00000000-0005-0000-0000-0000160F0000}"/>
    <cellStyle name="Percent 2 2 2 3" xfId="3862" xr:uid="{00000000-0005-0000-0000-0000170F0000}"/>
    <cellStyle name="Percent 2 2 2 4" xfId="3863" xr:uid="{00000000-0005-0000-0000-0000180F0000}"/>
    <cellStyle name="Percent 2 2 2 5" xfId="3864" xr:uid="{00000000-0005-0000-0000-0000190F0000}"/>
    <cellStyle name="Percent 2 2 2 6" xfId="3865" xr:uid="{00000000-0005-0000-0000-00001A0F0000}"/>
    <cellStyle name="Percent 2 2 2 7" xfId="3866" xr:uid="{00000000-0005-0000-0000-00001B0F0000}"/>
    <cellStyle name="Percent 2 2 2 8" xfId="3867" xr:uid="{00000000-0005-0000-0000-00001C0F0000}"/>
    <cellStyle name="Percent 2 2 2 9" xfId="3868" xr:uid="{00000000-0005-0000-0000-00001D0F0000}"/>
    <cellStyle name="Percent 2 2 3" xfId="3869" xr:uid="{00000000-0005-0000-0000-00001E0F0000}"/>
    <cellStyle name="Percent 2 2 4" xfId="3870" xr:uid="{00000000-0005-0000-0000-00001F0F0000}"/>
    <cellStyle name="Percent 2 2 5" xfId="3871" xr:uid="{00000000-0005-0000-0000-0000200F0000}"/>
    <cellStyle name="Percent 2 2 6" xfId="3872" xr:uid="{00000000-0005-0000-0000-0000210F0000}"/>
    <cellStyle name="Percent 2 2 7" xfId="3873" xr:uid="{00000000-0005-0000-0000-0000220F0000}"/>
    <cellStyle name="Percent 2 2 8" xfId="3874" xr:uid="{00000000-0005-0000-0000-0000230F0000}"/>
    <cellStyle name="Percent 2 2 9" xfId="3875" xr:uid="{00000000-0005-0000-0000-0000240F0000}"/>
    <cellStyle name="Percent 2 3" xfId="3876" xr:uid="{00000000-0005-0000-0000-0000250F0000}"/>
    <cellStyle name="Percent 2 3 2" xfId="3877" xr:uid="{00000000-0005-0000-0000-0000260F0000}"/>
    <cellStyle name="Percent 2 3 3" xfId="3878" xr:uid="{00000000-0005-0000-0000-0000270F0000}"/>
    <cellStyle name="Percent 2 3 4" xfId="3879" xr:uid="{00000000-0005-0000-0000-0000280F0000}"/>
    <cellStyle name="Percent 2 4" xfId="3880" xr:uid="{00000000-0005-0000-0000-0000290F0000}"/>
    <cellStyle name="Percent 2 4 2" xfId="3881" xr:uid="{00000000-0005-0000-0000-00002A0F0000}"/>
    <cellStyle name="Percent 2 4 3" xfId="3882" xr:uid="{00000000-0005-0000-0000-00002B0F0000}"/>
    <cellStyle name="Percent 2 4 4" xfId="3883" xr:uid="{00000000-0005-0000-0000-00002C0F0000}"/>
    <cellStyle name="Percent 2 5" xfId="3884" xr:uid="{00000000-0005-0000-0000-00002D0F0000}"/>
    <cellStyle name="Percent 2 6" xfId="3885" xr:uid="{00000000-0005-0000-0000-00002E0F0000}"/>
    <cellStyle name="Percent 2 6 2" xfId="3886" xr:uid="{00000000-0005-0000-0000-00002F0F0000}"/>
    <cellStyle name="Percent 2 6 3" xfId="3887" xr:uid="{00000000-0005-0000-0000-0000300F0000}"/>
    <cellStyle name="Percent 2 6 4" xfId="3888" xr:uid="{00000000-0005-0000-0000-0000310F0000}"/>
    <cellStyle name="Percent 2 6 5" xfId="3889" xr:uid="{00000000-0005-0000-0000-0000320F0000}"/>
    <cellStyle name="Percent 2 6 6" xfId="3890" xr:uid="{00000000-0005-0000-0000-0000330F0000}"/>
    <cellStyle name="Percent 2 6 7" xfId="3891" xr:uid="{00000000-0005-0000-0000-0000340F0000}"/>
    <cellStyle name="Percent 2 6 8" xfId="3892" xr:uid="{00000000-0005-0000-0000-0000350F0000}"/>
    <cellStyle name="Percent 2 6 9" xfId="3893" xr:uid="{00000000-0005-0000-0000-0000360F0000}"/>
    <cellStyle name="Percent 2 7" xfId="3894" xr:uid="{00000000-0005-0000-0000-0000370F0000}"/>
    <cellStyle name="Percent 2 8" xfId="3895" xr:uid="{00000000-0005-0000-0000-0000380F0000}"/>
    <cellStyle name="Percent 2 9" xfId="3896" xr:uid="{00000000-0005-0000-0000-0000390F0000}"/>
    <cellStyle name="Percent 20" xfId="3897" xr:uid="{00000000-0005-0000-0000-00003A0F0000}"/>
    <cellStyle name="Percent 21" xfId="3898" xr:uid="{00000000-0005-0000-0000-00003B0F0000}"/>
    <cellStyle name="Percent 3" xfId="3899" xr:uid="{00000000-0005-0000-0000-00003C0F0000}"/>
    <cellStyle name="Percent 3 2" xfId="3900" xr:uid="{00000000-0005-0000-0000-00003D0F0000}"/>
    <cellStyle name="Percent 3 2 2" xfId="3901" xr:uid="{00000000-0005-0000-0000-00003E0F0000}"/>
    <cellStyle name="Percent 3 2 3" xfId="3902" xr:uid="{00000000-0005-0000-0000-00003F0F0000}"/>
    <cellStyle name="Percent 3 2 4" xfId="3903" xr:uid="{00000000-0005-0000-0000-0000400F0000}"/>
    <cellStyle name="Percent 3 2 5" xfId="3904" xr:uid="{00000000-0005-0000-0000-0000410F0000}"/>
    <cellStyle name="Percent 3 3" xfId="3905" xr:uid="{00000000-0005-0000-0000-0000420F0000}"/>
    <cellStyle name="Percent 3 3 2" xfId="3906" xr:uid="{00000000-0005-0000-0000-0000430F0000}"/>
    <cellStyle name="Percent 3 3 3" xfId="3907" xr:uid="{00000000-0005-0000-0000-0000440F0000}"/>
    <cellStyle name="Percent 3 4" xfId="3908" xr:uid="{00000000-0005-0000-0000-0000450F0000}"/>
    <cellStyle name="Percent 3 5" xfId="3909" xr:uid="{00000000-0005-0000-0000-0000460F0000}"/>
    <cellStyle name="Percent 3 6" xfId="3910" xr:uid="{00000000-0005-0000-0000-0000470F0000}"/>
    <cellStyle name="Percent 4" xfId="3911" xr:uid="{00000000-0005-0000-0000-0000480F0000}"/>
    <cellStyle name="Percent 4 2" xfId="3912" xr:uid="{00000000-0005-0000-0000-0000490F0000}"/>
    <cellStyle name="Percent 4 3" xfId="3913" xr:uid="{00000000-0005-0000-0000-00004A0F0000}"/>
    <cellStyle name="Percent 4 4" xfId="3914" xr:uid="{00000000-0005-0000-0000-00004B0F0000}"/>
    <cellStyle name="Percent 4 5" xfId="3915" xr:uid="{00000000-0005-0000-0000-00004C0F0000}"/>
    <cellStyle name="Percent 5" xfId="3916" xr:uid="{00000000-0005-0000-0000-00004D0F0000}"/>
    <cellStyle name="Percent 5 10" xfId="3917" xr:uid="{00000000-0005-0000-0000-00004E0F0000}"/>
    <cellStyle name="Percent 5 11" xfId="3918" xr:uid="{00000000-0005-0000-0000-00004F0F0000}"/>
    <cellStyle name="Percent 5 12" xfId="3919" xr:uid="{00000000-0005-0000-0000-0000500F0000}"/>
    <cellStyle name="Percent 5 13" xfId="3920" xr:uid="{00000000-0005-0000-0000-0000510F0000}"/>
    <cellStyle name="Percent 5 2" xfId="3921" xr:uid="{00000000-0005-0000-0000-0000520F0000}"/>
    <cellStyle name="Percent 5 2 10" xfId="3922" xr:uid="{00000000-0005-0000-0000-0000530F0000}"/>
    <cellStyle name="Percent 5 2 11" xfId="3923" xr:uid="{00000000-0005-0000-0000-0000540F0000}"/>
    <cellStyle name="Percent 5 2 2" xfId="3924" xr:uid="{00000000-0005-0000-0000-0000550F0000}"/>
    <cellStyle name="Percent 5 2 3" xfId="3925" xr:uid="{00000000-0005-0000-0000-0000560F0000}"/>
    <cellStyle name="Percent 5 2 4" xfId="3926" xr:uid="{00000000-0005-0000-0000-0000570F0000}"/>
    <cellStyle name="Percent 5 2 5" xfId="3927" xr:uid="{00000000-0005-0000-0000-0000580F0000}"/>
    <cellStyle name="Percent 5 2 6" xfId="3928" xr:uid="{00000000-0005-0000-0000-0000590F0000}"/>
    <cellStyle name="Percent 5 2 7" xfId="3929" xr:uid="{00000000-0005-0000-0000-00005A0F0000}"/>
    <cellStyle name="Percent 5 2 8" xfId="3930" xr:uid="{00000000-0005-0000-0000-00005B0F0000}"/>
    <cellStyle name="Percent 5 2 9" xfId="3931" xr:uid="{00000000-0005-0000-0000-00005C0F0000}"/>
    <cellStyle name="Percent 5 3" xfId="3932" xr:uid="{00000000-0005-0000-0000-00005D0F0000}"/>
    <cellStyle name="Percent 5 4" xfId="3933" xr:uid="{00000000-0005-0000-0000-00005E0F0000}"/>
    <cellStyle name="Percent 5 5" xfId="3934" xr:uid="{00000000-0005-0000-0000-00005F0F0000}"/>
    <cellStyle name="Percent 5 6" xfId="3935" xr:uid="{00000000-0005-0000-0000-0000600F0000}"/>
    <cellStyle name="Percent 5 7" xfId="3936" xr:uid="{00000000-0005-0000-0000-0000610F0000}"/>
    <cellStyle name="Percent 5 8" xfId="3937" xr:uid="{00000000-0005-0000-0000-0000620F0000}"/>
    <cellStyle name="Percent 5 9" xfId="3938" xr:uid="{00000000-0005-0000-0000-0000630F0000}"/>
    <cellStyle name="Percent 6" xfId="3939" xr:uid="{00000000-0005-0000-0000-0000640F0000}"/>
    <cellStyle name="Percent 6 10" xfId="3940" xr:uid="{00000000-0005-0000-0000-0000650F0000}"/>
    <cellStyle name="Percent 6 11" xfId="3941" xr:uid="{00000000-0005-0000-0000-0000660F0000}"/>
    <cellStyle name="Percent 6 12" xfId="3942" xr:uid="{00000000-0005-0000-0000-0000670F0000}"/>
    <cellStyle name="Percent 6 2" xfId="3943" xr:uid="{00000000-0005-0000-0000-0000680F0000}"/>
    <cellStyle name="Percent 6 2 10" xfId="3944" xr:uid="{00000000-0005-0000-0000-0000690F0000}"/>
    <cellStyle name="Percent 6 2 11" xfId="3945" xr:uid="{00000000-0005-0000-0000-00006A0F0000}"/>
    <cellStyle name="Percent 6 2 2" xfId="3946" xr:uid="{00000000-0005-0000-0000-00006B0F0000}"/>
    <cellStyle name="Percent 6 2 3" xfId="3947" xr:uid="{00000000-0005-0000-0000-00006C0F0000}"/>
    <cellStyle name="Percent 6 2 4" xfId="3948" xr:uid="{00000000-0005-0000-0000-00006D0F0000}"/>
    <cellStyle name="Percent 6 2 5" xfId="3949" xr:uid="{00000000-0005-0000-0000-00006E0F0000}"/>
    <cellStyle name="Percent 6 2 6" xfId="3950" xr:uid="{00000000-0005-0000-0000-00006F0F0000}"/>
    <cellStyle name="Percent 6 2 7" xfId="3951" xr:uid="{00000000-0005-0000-0000-0000700F0000}"/>
    <cellStyle name="Percent 6 2 8" xfId="3952" xr:uid="{00000000-0005-0000-0000-0000710F0000}"/>
    <cellStyle name="Percent 6 2 9" xfId="3953" xr:uid="{00000000-0005-0000-0000-0000720F0000}"/>
    <cellStyle name="Percent 6 3" xfId="3954" xr:uid="{00000000-0005-0000-0000-0000730F0000}"/>
    <cellStyle name="Percent 6 4" xfId="3955" xr:uid="{00000000-0005-0000-0000-0000740F0000}"/>
    <cellStyle name="Percent 6 5" xfId="3956" xr:uid="{00000000-0005-0000-0000-0000750F0000}"/>
    <cellStyle name="Percent 6 6" xfId="3957" xr:uid="{00000000-0005-0000-0000-0000760F0000}"/>
    <cellStyle name="Percent 6 7" xfId="3958" xr:uid="{00000000-0005-0000-0000-0000770F0000}"/>
    <cellStyle name="Percent 6 8" xfId="3959" xr:uid="{00000000-0005-0000-0000-0000780F0000}"/>
    <cellStyle name="Percent 6 9" xfId="3960" xr:uid="{00000000-0005-0000-0000-0000790F0000}"/>
    <cellStyle name="Percent 7" xfId="3961" xr:uid="{00000000-0005-0000-0000-00007A0F0000}"/>
    <cellStyle name="Percent 7 2" xfId="3962" xr:uid="{00000000-0005-0000-0000-00007B0F0000}"/>
    <cellStyle name="Percent 8" xfId="3963" xr:uid="{00000000-0005-0000-0000-00007C0F0000}"/>
    <cellStyle name="Percent 8 2" xfId="3964" xr:uid="{00000000-0005-0000-0000-00007D0F0000}"/>
    <cellStyle name="Percent 9" xfId="3965" xr:uid="{00000000-0005-0000-0000-00007E0F0000}"/>
    <cellStyle name="Percent 9 2" xfId="3966" xr:uid="{00000000-0005-0000-0000-00007F0F0000}"/>
    <cellStyle name="PLAN" xfId="3967" xr:uid="{00000000-0005-0000-0000-0000800F0000}"/>
    <cellStyle name="PrePop Currency (0)" xfId="3968" xr:uid="{00000000-0005-0000-0000-0000810F0000}"/>
    <cellStyle name="PrePop Currency (2)" xfId="3969" xr:uid="{00000000-0005-0000-0000-0000820F0000}"/>
    <cellStyle name="PrePop Units (0)" xfId="3970" xr:uid="{00000000-0005-0000-0000-0000830F0000}"/>
    <cellStyle name="PrePop Units (1)" xfId="3971" xr:uid="{00000000-0005-0000-0000-0000840F0000}"/>
    <cellStyle name="PrePop Units (2)" xfId="3972" xr:uid="{00000000-0005-0000-0000-0000850F0000}"/>
    <cellStyle name="Quantity" xfId="3973" xr:uid="{00000000-0005-0000-0000-0000860F0000}"/>
    <cellStyle name="Quantity 10" xfId="3974" xr:uid="{00000000-0005-0000-0000-0000870F0000}"/>
    <cellStyle name="Quantity 11" xfId="3975" xr:uid="{00000000-0005-0000-0000-0000880F0000}"/>
    <cellStyle name="Quantity 12" xfId="3976" xr:uid="{00000000-0005-0000-0000-0000890F0000}"/>
    <cellStyle name="Quantity 13" xfId="3977" xr:uid="{00000000-0005-0000-0000-00008A0F0000}"/>
    <cellStyle name="Quantity 14" xfId="3978" xr:uid="{00000000-0005-0000-0000-00008B0F0000}"/>
    <cellStyle name="Quantity 15" xfId="3979" xr:uid="{00000000-0005-0000-0000-00008C0F0000}"/>
    <cellStyle name="Quantity 16" xfId="3980" xr:uid="{00000000-0005-0000-0000-00008D0F0000}"/>
    <cellStyle name="Quantity 17" xfId="3981" xr:uid="{00000000-0005-0000-0000-00008E0F0000}"/>
    <cellStyle name="Quantity 18" xfId="3982" xr:uid="{00000000-0005-0000-0000-00008F0F0000}"/>
    <cellStyle name="Quantity 2" xfId="3983" xr:uid="{00000000-0005-0000-0000-0000900F0000}"/>
    <cellStyle name="Quantity 2 2" xfId="3984" xr:uid="{00000000-0005-0000-0000-0000910F0000}"/>
    <cellStyle name="Quantity 2 3" xfId="3985" xr:uid="{00000000-0005-0000-0000-0000920F0000}"/>
    <cellStyle name="Quantity 2 4" xfId="3986" xr:uid="{00000000-0005-0000-0000-0000930F0000}"/>
    <cellStyle name="Quantity 2 5" xfId="3987" xr:uid="{00000000-0005-0000-0000-0000940F0000}"/>
    <cellStyle name="Quantity 3" xfId="3988" xr:uid="{00000000-0005-0000-0000-0000950F0000}"/>
    <cellStyle name="Quantity 4" xfId="3989" xr:uid="{00000000-0005-0000-0000-0000960F0000}"/>
    <cellStyle name="Quantity 5" xfId="3990" xr:uid="{00000000-0005-0000-0000-0000970F0000}"/>
    <cellStyle name="Quantity 6" xfId="3991" xr:uid="{00000000-0005-0000-0000-0000980F0000}"/>
    <cellStyle name="Quantity 7" xfId="3992" xr:uid="{00000000-0005-0000-0000-0000990F0000}"/>
    <cellStyle name="Quantity 8" xfId="3993" xr:uid="{00000000-0005-0000-0000-00009A0F0000}"/>
    <cellStyle name="Quantity 9" xfId="3994" xr:uid="{00000000-0005-0000-0000-00009B0F0000}"/>
    <cellStyle name="Quantity_210 12M 08" xfId="3995" xr:uid="{00000000-0005-0000-0000-00009C0F0000}"/>
    <cellStyle name="Rate" xfId="3996" xr:uid="{00000000-0005-0000-0000-00009D0F0000}"/>
    <cellStyle name="Reset range style to defaults" xfId="3997" xr:uid="{00000000-0005-0000-0000-00009E0F0000}"/>
    <cellStyle name="RevList" xfId="3998" xr:uid="{00000000-0005-0000-0000-00009F0F0000}"/>
    <cellStyle name="rowStyleNumber" xfId="3999" xr:uid="{00000000-0005-0000-0000-0000A00F0000}"/>
    <cellStyle name="rowStyleNumber 10" xfId="4000" xr:uid="{00000000-0005-0000-0000-0000A10F0000}"/>
    <cellStyle name="rowStyleNumber 2" xfId="4001" xr:uid="{00000000-0005-0000-0000-0000A20F0000}"/>
    <cellStyle name="rowStyleNumber 3" xfId="4002" xr:uid="{00000000-0005-0000-0000-0000A30F0000}"/>
    <cellStyle name="rowStyleNumber 4" xfId="4003" xr:uid="{00000000-0005-0000-0000-0000A40F0000}"/>
    <cellStyle name="rowStyleNumber 5" xfId="4004" xr:uid="{00000000-0005-0000-0000-0000A50F0000}"/>
    <cellStyle name="rowStyleNumber 6" xfId="4005" xr:uid="{00000000-0005-0000-0000-0000A60F0000}"/>
    <cellStyle name="rowStyleNumber 7" xfId="4006" xr:uid="{00000000-0005-0000-0000-0000A70F0000}"/>
    <cellStyle name="rowStyleNumber 8" xfId="4007" xr:uid="{00000000-0005-0000-0000-0000A80F0000}"/>
    <cellStyle name="rowStyleNumber 9" xfId="4008" xr:uid="{00000000-0005-0000-0000-0000A90F0000}"/>
    <cellStyle name="rowStyleNumber_FAM GTEF_Lead 31.7.10" xfId="4009" xr:uid="{00000000-0005-0000-0000-0000AA0F0000}"/>
    <cellStyle name="rowStyleStringLeft" xfId="4010" xr:uid="{00000000-0005-0000-0000-0000AB0F0000}"/>
    <cellStyle name="rowStyleStringLeft 10" xfId="4011" xr:uid="{00000000-0005-0000-0000-0000AC0F0000}"/>
    <cellStyle name="rowStyleStringLeft 2" xfId="4012" xr:uid="{00000000-0005-0000-0000-0000AD0F0000}"/>
    <cellStyle name="rowStyleStringLeft 3" xfId="4013" xr:uid="{00000000-0005-0000-0000-0000AE0F0000}"/>
    <cellStyle name="rowStyleStringLeft 4" xfId="4014" xr:uid="{00000000-0005-0000-0000-0000AF0F0000}"/>
    <cellStyle name="rowStyleStringLeft 5" xfId="4015" xr:uid="{00000000-0005-0000-0000-0000B00F0000}"/>
    <cellStyle name="rowStyleStringLeft 6" xfId="4016" xr:uid="{00000000-0005-0000-0000-0000B10F0000}"/>
    <cellStyle name="rowStyleStringLeft 7" xfId="4017" xr:uid="{00000000-0005-0000-0000-0000B20F0000}"/>
    <cellStyle name="rowStyleStringLeft 8" xfId="4018" xr:uid="{00000000-0005-0000-0000-0000B30F0000}"/>
    <cellStyle name="rowStyleStringLeft 9" xfId="4019" xr:uid="{00000000-0005-0000-0000-0000B40F0000}"/>
    <cellStyle name="rowStyleStringLeft_FAM GTEF_Lead 31.7.10" xfId="4020" xr:uid="{00000000-0005-0000-0000-0000B50F0000}"/>
    <cellStyle name="rrency [0]_laroux_1" xfId="4021" xr:uid="{00000000-0005-0000-0000-0000B60F0000}"/>
    <cellStyle name="SHEET2" xfId="4022" xr:uid="{00000000-0005-0000-0000-0000B70F0000}"/>
    <cellStyle name="Style 1" xfId="4023" xr:uid="{00000000-0005-0000-0000-0000B80F0000}"/>
    <cellStyle name="Style 1 2" xfId="4024" xr:uid="{00000000-0005-0000-0000-0000B90F0000}"/>
    <cellStyle name="Style 1 3" xfId="4025" xr:uid="{00000000-0005-0000-0000-0000BA0F0000}"/>
    <cellStyle name="Style 1 4" xfId="4026" xr:uid="{00000000-0005-0000-0000-0000BB0F0000}"/>
    <cellStyle name="Style 1_210 12M 08" xfId="4027" xr:uid="{00000000-0005-0000-0000-0000BC0F0000}"/>
    <cellStyle name="Style 2" xfId="4028" xr:uid="{00000000-0005-0000-0000-0000BD0F0000}"/>
    <cellStyle name="Subtotal" xfId="4029" xr:uid="{00000000-0005-0000-0000-0000BE0F0000}"/>
    <cellStyle name="Text Indent A" xfId="4030" xr:uid="{00000000-0005-0000-0000-0000BF0F0000}"/>
    <cellStyle name="Text Indent B" xfId="4031" xr:uid="{00000000-0005-0000-0000-0000C00F0000}"/>
    <cellStyle name="Text Indent C" xfId="4032" xr:uid="{00000000-0005-0000-0000-0000C10F0000}"/>
    <cellStyle name="Tickmark" xfId="4033" xr:uid="{00000000-0005-0000-0000-0000C20F0000}"/>
    <cellStyle name="Tickmark 2" xfId="4034" xr:uid="{00000000-0005-0000-0000-0000C30F0000}"/>
    <cellStyle name="Title 10" xfId="4035" xr:uid="{00000000-0005-0000-0000-0000C40F0000}"/>
    <cellStyle name="Title 11" xfId="4036" xr:uid="{00000000-0005-0000-0000-0000C50F0000}"/>
    <cellStyle name="Title 12" xfId="4037" xr:uid="{00000000-0005-0000-0000-0000C60F0000}"/>
    <cellStyle name="Title 13" xfId="4038" xr:uid="{00000000-0005-0000-0000-0000C70F0000}"/>
    <cellStyle name="Title 14" xfId="4039" xr:uid="{00000000-0005-0000-0000-0000C80F0000}"/>
    <cellStyle name="Title 15" xfId="4040" xr:uid="{00000000-0005-0000-0000-0000C90F0000}"/>
    <cellStyle name="Title 16" xfId="4041" xr:uid="{00000000-0005-0000-0000-0000CA0F0000}"/>
    <cellStyle name="Title 17" xfId="4042" xr:uid="{00000000-0005-0000-0000-0000CB0F0000}"/>
    <cellStyle name="Title 2" xfId="4043" xr:uid="{00000000-0005-0000-0000-0000CC0F0000}"/>
    <cellStyle name="Title 2 10" xfId="4044" xr:uid="{00000000-0005-0000-0000-0000CD0F0000}"/>
    <cellStyle name="Title 2 11" xfId="4045" xr:uid="{00000000-0005-0000-0000-0000CE0F0000}"/>
    <cellStyle name="Title 2 2" xfId="4046" xr:uid="{00000000-0005-0000-0000-0000CF0F0000}"/>
    <cellStyle name="Title 2 3" xfId="4047" xr:uid="{00000000-0005-0000-0000-0000D00F0000}"/>
    <cellStyle name="Title 2 4" xfId="4048" xr:uid="{00000000-0005-0000-0000-0000D10F0000}"/>
    <cellStyle name="Title 2 5" xfId="4049" xr:uid="{00000000-0005-0000-0000-0000D20F0000}"/>
    <cellStyle name="Title 2 6" xfId="4050" xr:uid="{00000000-0005-0000-0000-0000D30F0000}"/>
    <cellStyle name="Title 2 7" xfId="4051" xr:uid="{00000000-0005-0000-0000-0000D40F0000}"/>
    <cellStyle name="Title 2 8" xfId="4052" xr:uid="{00000000-0005-0000-0000-0000D50F0000}"/>
    <cellStyle name="Title 2 9" xfId="4053" xr:uid="{00000000-0005-0000-0000-0000D60F0000}"/>
    <cellStyle name="Title 3" xfId="4054" xr:uid="{00000000-0005-0000-0000-0000D70F0000}"/>
    <cellStyle name="Title 3 10" xfId="4055" xr:uid="{00000000-0005-0000-0000-0000D80F0000}"/>
    <cellStyle name="Title 3 11" xfId="4056" xr:uid="{00000000-0005-0000-0000-0000D90F0000}"/>
    <cellStyle name="Title 3 2" xfId="4057" xr:uid="{00000000-0005-0000-0000-0000DA0F0000}"/>
    <cellStyle name="Title 3 3" xfId="4058" xr:uid="{00000000-0005-0000-0000-0000DB0F0000}"/>
    <cellStyle name="Title 3 4" xfId="4059" xr:uid="{00000000-0005-0000-0000-0000DC0F0000}"/>
    <cellStyle name="Title 3 5" xfId="4060" xr:uid="{00000000-0005-0000-0000-0000DD0F0000}"/>
    <cellStyle name="Title 3 6" xfId="4061" xr:uid="{00000000-0005-0000-0000-0000DE0F0000}"/>
    <cellStyle name="Title 3 7" xfId="4062" xr:uid="{00000000-0005-0000-0000-0000DF0F0000}"/>
    <cellStyle name="Title 3 8" xfId="4063" xr:uid="{00000000-0005-0000-0000-0000E00F0000}"/>
    <cellStyle name="Title 3 9" xfId="4064" xr:uid="{00000000-0005-0000-0000-0000E10F0000}"/>
    <cellStyle name="Title 4" xfId="4065" xr:uid="{00000000-0005-0000-0000-0000E20F0000}"/>
    <cellStyle name="Title 5" xfId="4066" xr:uid="{00000000-0005-0000-0000-0000E30F0000}"/>
    <cellStyle name="Title 6" xfId="4067" xr:uid="{00000000-0005-0000-0000-0000E40F0000}"/>
    <cellStyle name="Title 7" xfId="4068" xr:uid="{00000000-0005-0000-0000-0000E50F0000}"/>
    <cellStyle name="Title 8" xfId="4069" xr:uid="{00000000-0005-0000-0000-0000E60F0000}"/>
    <cellStyle name="Title 9" xfId="4070" xr:uid="{00000000-0005-0000-0000-0000E70F0000}"/>
    <cellStyle name="Total 10" xfId="4071" xr:uid="{00000000-0005-0000-0000-0000E80F0000}"/>
    <cellStyle name="Total 11" xfId="4072" xr:uid="{00000000-0005-0000-0000-0000E90F0000}"/>
    <cellStyle name="Total 12" xfId="4073" xr:uid="{00000000-0005-0000-0000-0000EA0F0000}"/>
    <cellStyle name="Total 13" xfId="4074" xr:uid="{00000000-0005-0000-0000-0000EB0F0000}"/>
    <cellStyle name="Total 14" xfId="4075" xr:uid="{00000000-0005-0000-0000-0000EC0F0000}"/>
    <cellStyle name="Total 15" xfId="4076" xr:uid="{00000000-0005-0000-0000-0000ED0F0000}"/>
    <cellStyle name="Total 16" xfId="4077" xr:uid="{00000000-0005-0000-0000-0000EE0F0000}"/>
    <cellStyle name="Total 17" xfId="4078" xr:uid="{00000000-0005-0000-0000-0000EF0F0000}"/>
    <cellStyle name="Total 2" xfId="4079" xr:uid="{00000000-0005-0000-0000-0000F00F0000}"/>
    <cellStyle name="Total 2 10" xfId="4080" xr:uid="{00000000-0005-0000-0000-0000F10F0000}"/>
    <cellStyle name="Total 2 11" xfId="4081" xr:uid="{00000000-0005-0000-0000-0000F20F0000}"/>
    <cellStyle name="Total 2 2" xfId="4082" xr:uid="{00000000-0005-0000-0000-0000F30F0000}"/>
    <cellStyle name="Total 2 3" xfId="4083" xr:uid="{00000000-0005-0000-0000-0000F40F0000}"/>
    <cellStyle name="Total 2 4" xfId="4084" xr:uid="{00000000-0005-0000-0000-0000F50F0000}"/>
    <cellStyle name="Total 2 5" xfId="4085" xr:uid="{00000000-0005-0000-0000-0000F60F0000}"/>
    <cellStyle name="Total 2 6" xfId="4086" xr:uid="{00000000-0005-0000-0000-0000F70F0000}"/>
    <cellStyle name="Total 2 7" xfId="4087" xr:uid="{00000000-0005-0000-0000-0000F80F0000}"/>
    <cellStyle name="Total 2 8" xfId="4088" xr:uid="{00000000-0005-0000-0000-0000F90F0000}"/>
    <cellStyle name="Total 2 9" xfId="4089" xr:uid="{00000000-0005-0000-0000-0000FA0F0000}"/>
    <cellStyle name="Total 3" xfId="4090" xr:uid="{00000000-0005-0000-0000-0000FB0F0000}"/>
    <cellStyle name="Total 3 10" xfId="4091" xr:uid="{00000000-0005-0000-0000-0000FC0F0000}"/>
    <cellStyle name="Total 3 11" xfId="4092" xr:uid="{00000000-0005-0000-0000-0000FD0F0000}"/>
    <cellStyle name="Total 3 2" xfId="4093" xr:uid="{00000000-0005-0000-0000-0000FE0F0000}"/>
    <cellStyle name="Total 3 3" xfId="4094" xr:uid="{00000000-0005-0000-0000-0000FF0F0000}"/>
    <cellStyle name="Total 3 4" xfId="4095" xr:uid="{00000000-0005-0000-0000-000000100000}"/>
    <cellStyle name="Total 3 5" xfId="4096" xr:uid="{00000000-0005-0000-0000-000001100000}"/>
    <cellStyle name="Total 3 6" xfId="4097" xr:uid="{00000000-0005-0000-0000-000002100000}"/>
    <cellStyle name="Total 3 7" xfId="4098" xr:uid="{00000000-0005-0000-0000-000003100000}"/>
    <cellStyle name="Total 3 8" xfId="4099" xr:uid="{00000000-0005-0000-0000-000004100000}"/>
    <cellStyle name="Total 3 9" xfId="4100" xr:uid="{00000000-0005-0000-0000-000005100000}"/>
    <cellStyle name="Total 4" xfId="4101" xr:uid="{00000000-0005-0000-0000-000006100000}"/>
    <cellStyle name="Total 5" xfId="4102" xr:uid="{00000000-0005-0000-0000-000007100000}"/>
    <cellStyle name="Total 6" xfId="4103" xr:uid="{00000000-0005-0000-0000-000008100000}"/>
    <cellStyle name="Total 7" xfId="4104" xr:uid="{00000000-0005-0000-0000-000009100000}"/>
    <cellStyle name="Total 8" xfId="4105" xr:uid="{00000000-0005-0000-0000-00000A100000}"/>
    <cellStyle name="Total 9" xfId="4106" xr:uid="{00000000-0005-0000-0000-00000B100000}"/>
    <cellStyle name="Value" xfId="4107" xr:uid="{00000000-0005-0000-0000-00000C100000}"/>
    <cellStyle name="Warning Text 10" xfId="4108" xr:uid="{00000000-0005-0000-0000-00000D100000}"/>
    <cellStyle name="Warning Text 11" xfId="4109" xr:uid="{00000000-0005-0000-0000-00000E100000}"/>
    <cellStyle name="Warning Text 12" xfId="4110" xr:uid="{00000000-0005-0000-0000-00000F100000}"/>
    <cellStyle name="Warning Text 13" xfId="4111" xr:uid="{00000000-0005-0000-0000-000010100000}"/>
    <cellStyle name="Warning Text 14" xfId="4112" xr:uid="{00000000-0005-0000-0000-000011100000}"/>
    <cellStyle name="Warning Text 15" xfId="4113" xr:uid="{00000000-0005-0000-0000-000012100000}"/>
    <cellStyle name="Warning Text 16" xfId="4114" xr:uid="{00000000-0005-0000-0000-000013100000}"/>
    <cellStyle name="Warning Text 17" xfId="4115" xr:uid="{00000000-0005-0000-0000-000014100000}"/>
    <cellStyle name="Warning Text 2" xfId="4116" xr:uid="{00000000-0005-0000-0000-000015100000}"/>
    <cellStyle name="Warning Text 2 10" xfId="4117" xr:uid="{00000000-0005-0000-0000-000016100000}"/>
    <cellStyle name="Warning Text 2 11" xfId="4118" xr:uid="{00000000-0005-0000-0000-000017100000}"/>
    <cellStyle name="Warning Text 2 2" xfId="4119" xr:uid="{00000000-0005-0000-0000-000018100000}"/>
    <cellStyle name="Warning Text 2 3" xfId="4120" xr:uid="{00000000-0005-0000-0000-000019100000}"/>
    <cellStyle name="Warning Text 2 4" xfId="4121" xr:uid="{00000000-0005-0000-0000-00001A100000}"/>
    <cellStyle name="Warning Text 2 5" xfId="4122" xr:uid="{00000000-0005-0000-0000-00001B100000}"/>
    <cellStyle name="Warning Text 2 6" xfId="4123" xr:uid="{00000000-0005-0000-0000-00001C100000}"/>
    <cellStyle name="Warning Text 2 7" xfId="4124" xr:uid="{00000000-0005-0000-0000-00001D100000}"/>
    <cellStyle name="Warning Text 2 8" xfId="4125" xr:uid="{00000000-0005-0000-0000-00001E100000}"/>
    <cellStyle name="Warning Text 2 9" xfId="4126" xr:uid="{00000000-0005-0000-0000-00001F100000}"/>
    <cellStyle name="Warning Text 3" xfId="4127" xr:uid="{00000000-0005-0000-0000-000020100000}"/>
    <cellStyle name="Warning Text 3 10" xfId="4128" xr:uid="{00000000-0005-0000-0000-000021100000}"/>
    <cellStyle name="Warning Text 3 11" xfId="4129" xr:uid="{00000000-0005-0000-0000-000022100000}"/>
    <cellStyle name="Warning Text 3 2" xfId="4130" xr:uid="{00000000-0005-0000-0000-000023100000}"/>
    <cellStyle name="Warning Text 3 3" xfId="4131" xr:uid="{00000000-0005-0000-0000-000024100000}"/>
    <cellStyle name="Warning Text 3 4" xfId="4132" xr:uid="{00000000-0005-0000-0000-000025100000}"/>
    <cellStyle name="Warning Text 3 5" xfId="4133" xr:uid="{00000000-0005-0000-0000-000026100000}"/>
    <cellStyle name="Warning Text 3 6" xfId="4134" xr:uid="{00000000-0005-0000-0000-000027100000}"/>
    <cellStyle name="Warning Text 3 7" xfId="4135" xr:uid="{00000000-0005-0000-0000-000028100000}"/>
    <cellStyle name="Warning Text 3 8" xfId="4136" xr:uid="{00000000-0005-0000-0000-000029100000}"/>
    <cellStyle name="Warning Text 3 9" xfId="4137" xr:uid="{00000000-0005-0000-0000-00002A100000}"/>
    <cellStyle name="Warning Text 4" xfId="4138" xr:uid="{00000000-0005-0000-0000-00002B100000}"/>
    <cellStyle name="Warning Text 5" xfId="4139" xr:uid="{00000000-0005-0000-0000-00002C100000}"/>
    <cellStyle name="Warning Text 6" xfId="4140" xr:uid="{00000000-0005-0000-0000-00002D100000}"/>
    <cellStyle name="Warning Text 7" xfId="4141" xr:uid="{00000000-0005-0000-0000-00002E100000}"/>
    <cellStyle name="Warning Text 8" xfId="4142" xr:uid="{00000000-0005-0000-0000-00002F100000}"/>
    <cellStyle name="Warning Text 9" xfId="4143" xr:uid="{00000000-0005-0000-0000-000030100000}"/>
    <cellStyle name="YY.MM" xfId="4144" xr:uid="{00000000-0005-0000-0000-000031100000}"/>
    <cellStyle name="เครื่องหมายจุลภาค [0]_Detai" xfId="4157" xr:uid="{00000000-0005-0000-0000-00003E100000}"/>
    <cellStyle name="เครื่องหมายจุลภาค 10" xfId="4158" xr:uid="{00000000-0005-0000-0000-00003F100000}"/>
    <cellStyle name="เครื่องหมายจุลภาค 10 2" xfId="4159" xr:uid="{00000000-0005-0000-0000-000040100000}"/>
    <cellStyle name="เครื่องหมายจุลภาค 11" xfId="4160" xr:uid="{00000000-0005-0000-0000-000041100000}"/>
    <cellStyle name="เครื่องหมายจุลภาค 11 2" xfId="4161" xr:uid="{00000000-0005-0000-0000-000042100000}"/>
    <cellStyle name="เครื่องหมายจุลภาค 12" xfId="4162" xr:uid="{00000000-0005-0000-0000-000043100000}"/>
    <cellStyle name="เครื่องหมายจุลภาค 12 2" xfId="4163" xr:uid="{00000000-0005-0000-0000-000044100000}"/>
    <cellStyle name="เครื่องหมายจุลภาค 13" xfId="4164" xr:uid="{00000000-0005-0000-0000-000045100000}"/>
    <cellStyle name="เครื่องหมายจุลภาค 14" xfId="4165" xr:uid="{00000000-0005-0000-0000-000046100000}"/>
    <cellStyle name="เครื่องหมายจุลภาค 14 2" xfId="4166" xr:uid="{00000000-0005-0000-0000-000047100000}"/>
    <cellStyle name="เครื่องหมายจุลภาค 14 3" xfId="4167" xr:uid="{00000000-0005-0000-0000-000048100000}"/>
    <cellStyle name="เครื่องหมายจุลภาค 14 4" xfId="4168" xr:uid="{00000000-0005-0000-0000-000049100000}"/>
    <cellStyle name="เครื่องหมายจุลภาค 14 5" xfId="4169" xr:uid="{00000000-0005-0000-0000-00004A100000}"/>
    <cellStyle name="เครื่องหมายจุลภาค 14 6" xfId="4170" xr:uid="{00000000-0005-0000-0000-00004B100000}"/>
    <cellStyle name="เครื่องหมายจุลภาค 15" xfId="4171" xr:uid="{00000000-0005-0000-0000-00004C100000}"/>
    <cellStyle name="เครื่องหมายจุลภาค 15 2" xfId="4172" xr:uid="{00000000-0005-0000-0000-00004D100000}"/>
    <cellStyle name="เครื่องหมายจุลภาค 15 3" xfId="4173" xr:uid="{00000000-0005-0000-0000-00004E100000}"/>
    <cellStyle name="เครื่องหมายจุลภาค 15 4" xfId="4174" xr:uid="{00000000-0005-0000-0000-00004F100000}"/>
    <cellStyle name="เครื่องหมายจุลภาค 15 5" xfId="4175" xr:uid="{00000000-0005-0000-0000-000050100000}"/>
    <cellStyle name="เครื่องหมายจุลภาค 15 6" xfId="4176" xr:uid="{00000000-0005-0000-0000-000051100000}"/>
    <cellStyle name="เครื่องหมายจุลภาค 16" xfId="4177" xr:uid="{00000000-0005-0000-0000-000052100000}"/>
    <cellStyle name="เครื่องหมายจุลภาค 16 2" xfId="4178" xr:uid="{00000000-0005-0000-0000-000053100000}"/>
    <cellStyle name="เครื่องหมายจุลภาค 17" xfId="4179" xr:uid="{00000000-0005-0000-0000-000054100000}"/>
    <cellStyle name="เครื่องหมายจุลภาค 18" xfId="4180" xr:uid="{00000000-0005-0000-0000-000055100000}"/>
    <cellStyle name="เครื่องหมายจุลภาค 18 2" xfId="4181" xr:uid="{00000000-0005-0000-0000-000056100000}"/>
    <cellStyle name="เครื่องหมายจุลภาค 19" xfId="4182" xr:uid="{00000000-0005-0000-0000-000057100000}"/>
    <cellStyle name="เครื่องหมายจุลภาค 2" xfId="4183" xr:uid="{00000000-0005-0000-0000-000058100000}"/>
    <cellStyle name="เครื่องหมายจุลภาค 2 10" xfId="4184" xr:uid="{00000000-0005-0000-0000-000059100000}"/>
    <cellStyle name="เครื่องหมายจุลภาค 2 11" xfId="4185" xr:uid="{00000000-0005-0000-0000-00005A100000}"/>
    <cellStyle name="เครื่องหมายจุลภาค 2 12" xfId="4186" xr:uid="{00000000-0005-0000-0000-00005B100000}"/>
    <cellStyle name="เครื่องหมายจุลภาค 2 13" xfId="4187" xr:uid="{00000000-0005-0000-0000-00005C100000}"/>
    <cellStyle name="เครื่องหมายจุลภาค 2 2" xfId="4188" xr:uid="{00000000-0005-0000-0000-00005D100000}"/>
    <cellStyle name="เครื่องหมายจุลภาค 2 2 2" xfId="4189" xr:uid="{00000000-0005-0000-0000-00005E100000}"/>
    <cellStyle name="เครื่องหมายจุลภาค 2 2 3" xfId="4190" xr:uid="{00000000-0005-0000-0000-00005F100000}"/>
    <cellStyle name="เครื่องหมายจุลภาค 2 2 3 2" xfId="4191" xr:uid="{00000000-0005-0000-0000-000060100000}"/>
    <cellStyle name="เครื่องหมายจุลภาค 2 2 4" xfId="4192" xr:uid="{00000000-0005-0000-0000-000061100000}"/>
    <cellStyle name="เครื่องหมายจุลภาค 2 2 4 2" xfId="4193" xr:uid="{00000000-0005-0000-0000-000062100000}"/>
    <cellStyle name="เครื่องหมายจุลภาค 2 3" xfId="4194" xr:uid="{00000000-0005-0000-0000-000063100000}"/>
    <cellStyle name="เครื่องหมายจุลภาค 2 3 2" xfId="4195" xr:uid="{00000000-0005-0000-0000-000064100000}"/>
    <cellStyle name="เครื่องหมายจุลภาค 2 4" xfId="4196" xr:uid="{00000000-0005-0000-0000-000065100000}"/>
    <cellStyle name="เครื่องหมายจุลภาค 2 4 2" xfId="4197" xr:uid="{00000000-0005-0000-0000-000066100000}"/>
    <cellStyle name="เครื่องหมายจุลภาค 2 4 2 2" xfId="4198" xr:uid="{00000000-0005-0000-0000-000067100000}"/>
    <cellStyle name="เครื่องหมายจุลภาค 2 4 2 3" xfId="4199" xr:uid="{00000000-0005-0000-0000-000068100000}"/>
    <cellStyle name="เครื่องหมายจุลภาค 2 4 2_Detail Note Fix Asset Q1.2553" xfId="4200" xr:uid="{00000000-0005-0000-0000-000069100000}"/>
    <cellStyle name="เครื่องหมายจุลภาค 2 4 3" xfId="4201" xr:uid="{00000000-0005-0000-0000-00006A100000}"/>
    <cellStyle name="เครื่องหมายจุลภาค 2 4 4" xfId="4202" xr:uid="{00000000-0005-0000-0000-00006B100000}"/>
    <cellStyle name="เครื่องหมายจุลภาค 2 4_Detail Note Fix Asset Q1.2553" xfId="4203" xr:uid="{00000000-0005-0000-0000-00006C100000}"/>
    <cellStyle name="เครื่องหมายจุลภาค 2 5" xfId="4204" xr:uid="{00000000-0005-0000-0000-00006D100000}"/>
    <cellStyle name="เครื่องหมายจุลภาค 2 5 2" xfId="4205" xr:uid="{00000000-0005-0000-0000-00006E100000}"/>
    <cellStyle name="เครื่องหมายจุลภาค 2 5 3" xfId="4206" xr:uid="{00000000-0005-0000-0000-00006F100000}"/>
    <cellStyle name="เครื่องหมายจุลภาค 2 5 4" xfId="4207" xr:uid="{00000000-0005-0000-0000-000070100000}"/>
    <cellStyle name="เครื่องหมายจุลภาค 2 5 4 2" xfId="4208" xr:uid="{00000000-0005-0000-0000-000071100000}"/>
    <cellStyle name="เครื่องหมายจุลภาค 2 6" xfId="4209" xr:uid="{00000000-0005-0000-0000-000072100000}"/>
    <cellStyle name="เครื่องหมายจุลภาค 2 6 2" xfId="4210" xr:uid="{00000000-0005-0000-0000-000073100000}"/>
    <cellStyle name="เครื่องหมายจุลภาค 2 7" xfId="4211" xr:uid="{00000000-0005-0000-0000-000074100000}"/>
    <cellStyle name="เครื่องหมายจุลภาค 2 8" xfId="4212" xr:uid="{00000000-0005-0000-0000-000075100000}"/>
    <cellStyle name="เครื่องหมายจุลภาค 2 9" xfId="4213" xr:uid="{00000000-0005-0000-0000-000076100000}"/>
    <cellStyle name="เครื่องหมายจุลภาค 2_Copy of UOB S 36.1 LEAD จุ๋ม" xfId="4214" xr:uid="{00000000-0005-0000-0000-000077100000}"/>
    <cellStyle name="เครื่องหมายจุลภาค 3" xfId="4215" xr:uid="{00000000-0005-0000-0000-000078100000}"/>
    <cellStyle name="เครื่องหมายจุลภาค 3 2" xfId="4216" xr:uid="{00000000-0005-0000-0000-000079100000}"/>
    <cellStyle name="เครื่องหมายจุลภาค 3 2 2" xfId="4217" xr:uid="{00000000-0005-0000-0000-00007A100000}"/>
    <cellStyle name="เครื่องหมายจุลภาค 3 2 3" xfId="4218" xr:uid="{00000000-0005-0000-0000-00007B100000}"/>
    <cellStyle name="เครื่องหมายจุลภาค 3 3" xfId="4219" xr:uid="{00000000-0005-0000-0000-00007C100000}"/>
    <cellStyle name="เครื่องหมายจุลภาค 3 3 2" xfId="4220" xr:uid="{00000000-0005-0000-0000-00007D100000}"/>
    <cellStyle name="เครื่องหมายจุลภาค 3 4" xfId="4221" xr:uid="{00000000-0005-0000-0000-00007E100000}"/>
    <cellStyle name="เครื่องหมายจุลภาค 3 5" xfId="4222" xr:uid="{00000000-0005-0000-0000-00007F100000}"/>
    <cellStyle name="เครื่องหมายจุลภาค 3 5 2" xfId="4223" xr:uid="{00000000-0005-0000-0000-000080100000}"/>
    <cellStyle name="เครื่องหมายจุลภาค 3 6" xfId="4224" xr:uid="{00000000-0005-0000-0000-000081100000}"/>
    <cellStyle name="เครื่องหมายจุลภาค 3_Copy of UOB S 36.1 LEAD จุ๋ม" xfId="4225" xr:uid="{00000000-0005-0000-0000-000082100000}"/>
    <cellStyle name="เครื่องหมายจุลภาค 4" xfId="4226" xr:uid="{00000000-0005-0000-0000-000083100000}"/>
    <cellStyle name="เครื่องหมายจุลภาค 4 2" xfId="4227" xr:uid="{00000000-0005-0000-0000-000084100000}"/>
    <cellStyle name="เครื่องหมายจุลภาค 4 3" xfId="4228" xr:uid="{00000000-0005-0000-0000-000085100000}"/>
    <cellStyle name="เครื่องหมายจุลภาค 4 4" xfId="4229" xr:uid="{00000000-0005-0000-0000-000086100000}"/>
    <cellStyle name="เครื่องหมายจุลภาค 4 5" xfId="4230" xr:uid="{00000000-0005-0000-0000-000087100000}"/>
    <cellStyle name="เครื่องหมายจุลภาค 4 6" xfId="4231" xr:uid="{00000000-0005-0000-0000-000088100000}"/>
    <cellStyle name="เครื่องหมายจุลภาค 4 7" xfId="4232" xr:uid="{00000000-0005-0000-0000-000089100000}"/>
    <cellStyle name="เครื่องหมายจุลภาค 4 8" xfId="4233" xr:uid="{00000000-0005-0000-0000-00008A100000}"/>
    <cellStyle name="เครื่องหมายจุลภาค 4_Detail Note Fix Asset Q1.2553" xfId="4234" xr:uid="{00000000-0005-0000-0000-00008B100000}"/>
    <cellStyle name="เครื่องหมายจุลภาค 5" xfId="4235" xr:uid="{00000000-0005-0000-0000-00008C100000}"/>
    <cellStyle name="เครื่องหมายจุลภาค 5 2" xfId="4236" xr:uid="{00000000-0005-0000-0000-00008D100000}"/>
    <cellStyle name="เครื่องหมายจุลภาค 5 3" xfId="4237" xr:uid="{00000000-0005-0000-0000-00008E100000}"/>
    <cellStyle name="เครื่องหมายจุลภาค 5 3 2" xfId="4238" xr:uid="{00000000-0005-0000-0000-00008F100000}"/>
    <cellStyle name="เครื่องหมายจุลภาค 5 4" xfId="4239" xr:uid="{00000000-0005-0000-0000-000090100000}"/>
    <cellStyle name="เครื่องหมายจุลภาค 5_Copy of UOB S 36.1 LEAD จุ๋ม" xfId="4240" xr:uid="{00000000-0005-0000-0000-000091100000}"/>
    <cellStyle name="เครื่องหมายจุลภาค 6" xfId="4241" xr:uid="{00000000-0005-0000-0000-000092100000}"/>
    <cellStyle name="เครื่องหมายจุลภาค 6 2" xfId="4242" xr:uid="{00000000-0005-0000-0000-000093100000}"/>
    <cellStyle name="เครื่องหมายจุลภาค 6 3" xfId="4243" xr:uid="{00000000-0005-0000-0000-000094100000}"/>
    <cellStyle name="เครื่องหมายจุลภาค 6 4" xfId="4244" xr:uid="{00000000-0005-0000-0000-000095100000}"/>
    <cellStyle name="เครื่องหมายจุลภาค 6 5" xfId="4245" xr:uid="{00000000-0005-0000-0000-000096100000}"/>
    <cellStyle name="เครื่องหมายจุลภาค 6 6" xfId="4246" xr:uid="{00000000-0005-0000-0000-000097100000}"/>
    <cellStyle name="เครื่องหมายจุลภาค 6 7" xfId="4247" xr:uid="{00000000-0005-0000-0000-000098100000}"/>
    <cellStyle name="เครื่องหมายจุลภาค 6 8" xfId="4248" xr:uid="{00000000-0005-0000-0000-000099100000}"/>
    <cellStyle name="เครื่องหมายจุลภาค 6 9" xfId="4249" xr:uid="{00000000-0005-0000-0000-00009A100000}"/>
    <cellStyle name="เครื่องหมายจุลภาค 6_Note.Fix Asset" xfId="4250" xr:uid="{00000000-0005-0000-0000-00009B100000}"/>
    <cellStyle name="เครื่องหมายจุลภาค 7" xfId="4251" xr:uid="{00000000-0005-0000-0000-00009C100000}"/>
    <cellStyle name="เครื่องหมายจุลภาค 7 2" xfId="4252" xr:uid="{00000000-0005-0000-0000-00009D100000}"/>
    <cellStyle name="เครื่องหมายจุลภาค 7 3" xfId="4253" xr:uid="{00000000-0005-0000-0000-00009E100000}"/>
    <cellStyle name="เครื่องหมายจุลภาค 7 4" xfId="4254" xr:uid="{00000000-0005-0000-0000-00009F100000}"/>
    <cellStyle name="เครื่องหมายจุลภาค 7_Copy of UOB S 36.1 LEAD จุ๋ม" xfId="4255" xr:uid="{00000000-0005-0000-0000-0000A0100000}"/>
    <cellStyle name="เครื่องหมายจุลภาค 8" xfId="4256" xr:uid="{00000000-0005-0000-0000-0000A1100000}"/>
    <cellStyle name="เครื่องหมายจุลภาค 8 10" xfId="4257" xr:uid="{00000000-0005-0000-0000-0000A2100000}"/>
    <cellStyle name="เครื่องหมายจุลภาค 8 11" xfId="4258" xr:uid="{00000000-0005-0000-0000-0000A3100000}"/>
    <cellStyle name="เครื่องหมายจุลภาค 8 2" xfId="4259" xr:uid="{00000000-0005-0000-0000-0000A4100000}"/>
    <cellStyle name="เครื่องหมายจุลภาค 8 3" xfId="4260" xr:uid="{00000000-0005-0000-0000-0000A5100000}"/>
    <cellStyle name="เครื่องหมายจุลภาค 8 4" xfId="4261" xr:uid="{00000000-0005-0000-0000-0000A6100000}"/>
    <cellStyle name="เครื่องหมายจุลภาค 8 5" xfId="4262" xr:uid="{00000000-0005-0000-0000-0000A7100000}"/>
    <cellStyle name="เครื่องหมายจุลภาค 8 6" xfId="4263" xr:uid="{00000000-0005-0000-0000-0000A8100000}"/>
    <cellStyle name="เครื่องหมายจุลภาค 8 7" xfId="4264" xr:uid="{00000000-0005-0000-0000-0000A9100000}"/>
    <cellStyle name="เครื่องหมายจุลภาค 8 8" xfId="4265" xr:uid="{00000000-0005-0000-0000-0000AA100000}"/>
    <cellStyle name="เครื่องหมายจุลภาค 8 9" xfId="4266" xr:uid="{00000000-0005-0000-0000-0000AB100000}"/>
    <cellStyle name="เครื่องหมายจุลภาค 9" xfId="4267" xr:uid="{00000000-0005-0000-0000-0000AC100000}"/>
    <cellStyle name="เครื่องหมายจุลภาค 9 2" xfId="4268" xr:uid="{00000000-0005-0000-0000-0000AD100000}"/>
    <cellStyle name="เครื่องหมายจุลภาค 9 3" xfId="4269" xr:uid="{00000000-0005-0000-0000-0000AE100000}"/>
    <cellStyle name="เครื่องหมายจุลภาค 9 4" xfId="4270" xr:uid="{00000000-0005-0000-0000-0000AF100000}"/>
    <cellStyle name="เครื่องหมายจุลภาค 9_Cost sheet papop_Dec_53" xfId="4271" xr:uid="{00000000-0005-0000-0000-0000B0100000}"/>
    <cellStyle name="เครื่องหมายจุลภาค_%E0%B8%81%E0%B8%B3%E0%B9%84%E0%B8%A3%E0%B8%88%E0%B8%B2%E0%B8%81%E0%B8%81%E0%B8%B2%E0%B8%A3%E0%B8%97%E0%B8%B3%20Heding(1)" xfId="4272" xr:uid="{00000000-0005-0000-0000-0000B1100000}"/>
    <cellStyle name="เครื่องหมายสกุลเงิน [0]_ASP3" xfId="4273" xr:uid="{00000000-0005-0000-0000-0000B2100000}"/>
    <cellStyle name="เครื่องหมายสกุลเงิน_ASP3" xfId="4274" xr:uid="{00000000-0005-0000-0000-0000B3100000}"/>
    <cellStyle name="เชื่อมโยงหลายมิติ" xfId="4278" xr:uid="{00000000-0005-0000-0000-0000B7100000}"/>
    <cellStyle name="เซลล์ตรวจสอบ" xfId="4279" xr:uid="{00000000-0005-0000-0000-0000B8100000}"/>
    <cellStyle name="เซลล์ตรวจสอบ 2" xfId="4280" xr:uid="{00000000-0005-0000-0000-0000B9100000}"/>
    <cellStyle name="เซลล์ตรวจสอบ 2 2" xfId="4281" xr:uid="{00000000-0005-0000-0000-0000BA100000}"/>
    <cellStyle name="เซลล์ตรวจสอบ_WPL.Conso" xfId="4282" xr:uid="{00000000-0005-0000-0000-0000BB100000}"/>
    <cellStyle name="เซลล์ที่มีการเชื่อมโยง" xfId="4283" xr:uid="{00000000-0005-0000-0000-0000BC100000}"/>
    <cellStyle name="เซลล์ที่มีการเชื่อมโยง 2" xfId="4284" xr:uid="{00000000-0005-0000-0000-0000BD100000}"/>
    <cellStyle name="เซลล์ที่มีการเชื่อมโยง 2 2" xfId="4285" xr:uid="{00000000-0005-0000-0000-0000BE100000}"/>
    <cellStyle name="เซลล์ที่มีการเชื่อมโยง_WPL.Conso" xfId="4286" xr:uid="{00000000-0005-0000-0000-0000BF100000}"/>
    <cellStyle name="เปอร์เซ็นต์ 2" xfId="5197" xr:uid="{00000000-0005-0000-0000-00004E140000}"/>
    <cellStyle name="เปอร์เซ็นต์ 2 2" xfId="5198" xr:uid="{00000000-0005-0000-0000-00004F140000}"/>
    <cellStyle name="เปอร์เซ็นต์ 2 3" xfId="5199" xr:uid="{00000000-0005-0000-0000-000050140000}"/>
    <cellStyle name="เปอร์เซ็นต์ 2 4" xfId="5200" xr:uid="{00000000-0005-0000-0000-000051140000}"/>
    <cellStyle name="เปอร์เซ็นต์ 2 5" xfId="5201" xr:uid="{00000000-0005-0000-0000-000052140000}"/>
    <cellStyle name="เปอร์เซ็นต์ 3" xfId="5202" xr:uid="{00000000-0005-0000-0000-000053140000}"/>
    <cellStyle name="เปอร์เซ็นต์ 4" xfId="5203" xr:uid="{00000000-0005-0000-0000-000054140000}"/>
    <cellStyle name="เปอร์เซ็นต์ 4 2" xfId="5204" xr:uid="{00000000-0005-0000-0000-000055140000}"/>
    <cellStyle name="เปอร์เซ็นต์ 5" xfId="5205" xr:uid="{00000000-0005-0000-0000-000056140000}"/>
    <cellStyle name="แย่" xfId="5210" xr:uid="{00000000-0005-0000-0000-00005B140000}"/>
    <cellStyle name="แย่ 2" xfId="5211" xr:uid="{00000000-0005-0000-0000-00005C140000}"/>
    <cellStyle name="แย่ 2 2" xfId="5212" xr:uid="{00000000-0005-0000-0000-00005D140000}"/>
    <cellStyle name="แย่_WPL.Conso" xfId="5213" xr:uid="{00000000-0005-0000-0000-00005E140000}"/>
    <cellStyle name="แสดงผล" xfId="5244" xr:uid="{00000000-0005-0000-0000-00007D140000}"/>
    <cellStyle name="แสดงผล 2" xfId="5245" xr:uid="{00000000-0005-0000-0000-00007E140000}"/>
    <cellStyle name="แสดงผล 2 2" xfId="5246" xr:uid="{00000000-0005-0000-0000-00007F140000}"/>
    <cellStyle name="แสดงผล_WPL.Conso" xfId="5247" xr:uid="{00000000-0005-0000-0000-000080140000}"/>
    <cellStyle name="การคำนวณ" xfId="4145" xr:uid="{00000000-0005-0000-0000-000032100000}"/>
    <cellStyle name="การคำนวณ 2" xfId="4146" xr:uid="{00000000-0005-0000-0000-000033100000}"/>
    <cellStyle name="การคำนวณ 2 2" xfId="4147" xr:uid="{00000000-0005-0000-0000-000034100000}"/>
    <cellStyle name="การคำนวณ_WPL.Conso" xfId="4148" xr:uid="{00000000-0005-0000-0000-000035100000}"/>
    <cellStyle name="ข้อความเตือน" xfId="4149" xr:uid="{00000000-0005-0000-0000-000036100000}"/>
    <cellStyle name="ข้อความเตือน 2" xfId="4150" xr:uid="{00000000-0005-0000-0000-000037100000}"/>
    <cellStyle name="ข้อความเตือน 2 2" xfId="4151" xr:uid="{00000000-0005-0000-0000-000038100000}"/>
    <cellStyle name="ข้อความเตือน_WPL.Conso" xfId="4152" xr:uid="{00000000-0005-0000-0000-000039100000}"/>
    <cellStyle name="ข้อความอธิบาย" xfId="4153" xr:uid="{00000000-0005-0000-0000-00003A100000}"/>
    <cellStyle name="ข้อความอธิบาย 2" xfId="4154" xr:uid="{00000000-0005-0000-0000-00003B100000}"/>
    <cellStyle name="ข้อความอธิบาย 2 2" xfId="4155" xr:uid="{00000000-0005-0000-0000-00003C100000}"/>
    <cellStyle name="ข้อความอธิบาย_WPL.Conso" xfId="4156" xr:uid="{00000000-0005-0000-0000-00003D100000}"/>
    <cellStyle name="ชื่อเรื่อง" xfId="4275" xr:uid="{00000000-0005-0000-0000-0000B4100000}"/>
    <cellStyle name="ชื่อเรื่อง 2" xfId="4276" xr:uid="{00000000-0005-0000-0000-0000B5100000}"/>
    <cellStyle name="ชื่อเรื่อง_WPL.Conso" xfId="4277" xr:uid="{00000000-0005-0000-0000-0000B6100000}"/>
    <cellStyle name="ดี" xfId="4287" xr:uid="{00000000-0005-0000-0000-0000C0100000}"/>
    <cellStyle name="ดี 2" xfId="4288" xr:uid="{00000000-0005-0000-0000-0000C1100000}"/>
    <cellStyle name="ดี 2 2" xfId="4289" xr:uid="{00000000-0005-0000-0000-0000C2100000}"/>
    <cellStyle name="ดี_WPL.Conso" xfId="4290" xr:uid="{00000000-0005-0000-0000-0000C3100000}"/>
    <cellStyle name="ตามการเชื่อมโยงหลายมิติ" xfId="4291" xr:uid="{00000000-0005-0000-0000-0000C4100000}"/>
    <cellStyle name="น้บะภฒ_95" xfId="4292" xr:uid="{00000000-0005-0000-0000-0000C5100000}"/>
    <cellStyle name="ปกติ 10" xfId="4293" xr:uid="{00000000-0005-0000-0000-0000C6100000}"/>
    <cellStyle name="ปกติ 10 10" xfId="4294" xr:uid="{00000000-0005-0000-0000-0000C7100000}"/>
    <cellStyle name="ปกติ 10 11" xfId="4295" xr:uid="{00000000-0005-0000-0000-0000C8100000}"/>
    <cellStyle name="ปกติ 10 12" xfId="4296" xr:uid="{00000000-0005-0000-0000-0000C9100000}"/>
    <cellStyle name="ปกติ 10 2" xfId="4297" xr:uid="{00000000-0005-0000-0000-0000CA100000}"/>
    <cellStyle name="ปกติ 10 3" xfId="4298" xr:uid="{00000000-0005-0000-0000-0000CB100000}"/>
    <cellStyle name="ปกติ 10 4" xfId="4299" xr:uid="{00000000-0005-0000-0000-0000CC100000}"/>
    <cellStyle name="ปกติ 10 5" xfId="4300" xr:uid="{00000000-0005-0000-0000-0000CD100000}"/>
    <cellStyle name="ปกติ 10 6" xfId="4301" xr:uid="{00000000-0005-0000-0000-0000CE100000}"/>
    <cellStyle name="ปกติ 10 7" xfId="4302" xr:uid="{00000000-0005-0000-0000-0000CF100000}"/>
    <cellStyle name="ปกติ 10 8" xfId="4303" xr:uid="{00000000-0005-0000-0000-0000D0100000}"/>
    <cellStyle name="ปกติ 10 9" xfId="4304" xr:uid="{00000000-0005-0000-0000-0000D1100000}"/>
    <cellStyle name="ปกติ 11" xfId="4305" xr:uid="{00000000-0005-0000-0000-0000D2100000}"/>
    <cellStyle name="ปกติ 11 10" xfId="4306" xr:uid="{00000000-0005-0000-0000-0000D3100000}"/>
    <cellStyle name="ปกติ 11 10 2" xfId="4307" xr:uid="{00000000-0005-0000-0000-0000D4100000}"/>
    <cellStyle name="ปกติ 11 10 2 2" xfId="4308" xr:uid="{00000000-0005-0000-0000-0000D5100000}"/>
    <cellStyle name="ปกติ 11 10 3" xfId="4309" xr:uid="{00000000-0005-0000-0000-0000D6100000}"/>
    <cellStyle name="ปกติ 11 10 3 2" xfId="4310" xr:uid="{00000000-0005-0000-0000-0000D7100000}"/>
    <cellStyle name="ปกติ 11 10 4" xfId="4311" xr:uid="{00000000-0005-0000-0000-0000D8100000}"/>
    <cellStyle name="ปกติ 11 10 4 2" xfId="4312" xr:uid="{00000000-0005-0000-0000-0000D9100000}"/>
    <cellStyle name="ปกติ 11 10 5" xfId="4313" xr:uid="{00000000-0005-0000-0000-0000DA100000}"/>
    <cellStyle name="ปกติ 11 11" xfId="4314" xr:uid="{00000000-0005-0000-0000-0000DB100000}"/>
    <cellStyle name="ปกติ 11 11 2" xfId="4315" xr:uid="{00000000-0005-0000-0000-0000DC100000}"/>
    <cellStyle name="ปกติ 11 11 2 2" xfId="4316" xr:uid="{00000000-0005-0000-0000-0000DD100000}"/>
    <cellStyle name="ปกติ 11 11 3" xfId="4317" xr:uid="{00000000-0005-0000-0000-0000DE100000}"/>
    <cellStyle name="ปกติ 11 11 3 2" xfId="4318" xr:uid="{00000000-0005-0000-0000-0000DF100000}"/>
    <cellStyle name="ปกติ 11 11 4" xfId="4319" xr:uid="{00000000-0005-0000-0000-0000E0100000}"/>
    <cellStyle name="ปกติ 11 11 4 2" xfId="4320" xr:uid="{00000000-0005-0000-0000-0000E1100000}"/>
    <cellStyle name="ปกติ 11 11 5" xfId="4321" xr:uid="{00000000-0005-0000-0000-0000E2100000}"/>
    <cellStyle name="ปกติ 11 12" xfId="4322" xr:uid="{00000000-0005-0000-0000-0000E3100000}"/>
    <cellStyle name="ปกติ 11 12 2" xfId="4323" xr:uid="{00000000-0005-0000-0000-0000E4100000}"/>
    <cellStyle name="ปกติ 11 12 2 2" xfId="4324" xr:uid="{00000000-0005-0000-0000-0000E5100000}"/>
    <cellStyle name="ปกติ 11 12 3" xfId="4325" xr:uid="{00000000-0005-0000-0000-0000E6100000}"/>
    <cellStyle name="ปกติ 11 12 3 2" xfId="4326" xr:uid="{00000000-0005-0000-0000-0000E7100000}"/>
    <cellStyle name="ปกติ 11 12 4" xfId="4327" xr:uid="{00000000-0005-0000-0000-0000E8100000}"/>
    <cellStyle name="ปกติ 11 12 4 2" xfId="4328" xr:uid="{00000000-0005-0000-0000-0000E9100000}"/>
    <cellStyle name="ปกติ 11 12 5" xfId="4329" xr:uid="{00000000-0005-0000-0000-0000EA100000}"/>
    <cellStyle name="ปกติ 11 13" xfId="4330" xr:uid="{00000000-0005-0000-0000-0000EB100000}"/>
    <cellStyle name="ปกติ 11 13 2" xfId="4331" xr:uid="{00000000-0005-0000-0000-0000EC100000}"/>
    <cellStyle name="ปกติ 11 13 2 2" xfId="4332" xr:uid="{00000000-0005-0000-0000-0000ED100000}"/>
    <cellStyle name="ปกติ 11 13 3" xfId="4333" xr:uid="{00000000-0005-0000-0000-0000EE100000}"/>
    <cellStyle name="ปกติ 11 13 3 2" xfId="4334" xr:uid="{00000000-0005-0000-0000-0000EF100000}"/>
    <cellStyle name="ปกติ 11 13 4" xfId="4335" xr:uid="{00000000-0005-0000-0000-0000F0100000}"/>
    <cellStyle name="ปกติ 11 13 4 2" xfId="4336" xr:uid="{00000000-0005-0000-0000-0000F1100000}"/>
    <cellStyle name="ปกติ 11 13 5" xfId="4337" xr:uid="{00000000-0005-0000-0000-0000F2100000}"/>
    <cellStyle name="ปกติ 11 14" xfId="4338" xr:uid="{00000000-0005-0000-0000-0000F3100000}"/>
    <cellStyle name="ปกติ 11 14 2" xfId="4339" xr:uid="{00000000-0005-0000-0000-0000F4100000}"/>
    <cellStyle name="ปกติ 11 15" xfId="4340" xr:uid="{00000000-0005-0000-0000-0000F5100000}"/>
    <cellStyle name="ปกติ 11 15 2" xfId="4341" xr:uid="{00000000-0005-0000-0000-0000F6100000}"/>
    <cellStyle name="ปกติ 11 16" xfId="4342" xr:uid="{00000000-0005-0000-0000-0000F7100000}"/>
    <cellStyle name="ปกติ 11 16 2" xfId="4343" xr:uid="{00000000-0005-0000-0000-0000F8100000}"/>
    <cellStyle name="ปกติ 11 17" xfId="4344" xr:uid="{00000000-0005-0000-0000-0000F9100000}"/>
    <cellStyle name="ปกติ 11 17 2" xfId="4345" xr:uid="{00000000-0005-0000-0000-0000FA100000}"/>
    <cellStyle name="ปกติ 11 2" xfId="4346" xr:uid="{00000000-0005-0000-0000-0000FB100000}"/>
    <cellStyle name="ปกติ 11 2 2" xfId="4347" xr:uid="{00000000-0005-0000-0000-0000FC100000}"/>
    <cellStyle name="ปกติ 11 2 2 2" xfId="4348" xr:uid="{00000000-0005-0000-0000-0000FD100000}"/>
    <cellStyle name="ปกติ 11 2 3" xfId="4349" xr:uid="{00000000-0005-0000-0000-0000FE100000}"/>
    <cellStyle name="ปกติ 11 2 3 2" xfId="4350" xr:uid="{00000000-0005-0000-0000-0000FF100000}"/>
    <cellStyle name="ปกติ 11 2 4" xfId="4351" xr:uid="{00000000-0005-0000-0000-000000110000}"/>
    <cellStyle name="ปกติ 11 2 4 2" xfId="4352" xr:uid="{00000000-0005-0000-0000-000001110000}"/>
    <cellStyle name="ปกติ 11 2 5" xfId="4353" xr:uid="{00000000-0005-0000-0000-000002110000}"/>
    <cellStyle name="ปกติ 11 3" xfId="4354" xr:uid="{00000000-0005-0000-0000-000003110000}"/>
    <cellStyle name="ปกติ 11 3 2" xfId="4355" xr:uid="{00000000-0005-0000-0000-000004110000}"/>
    <cellStyle name="ปกติ 11 3 2 2" xfId="4356" xr:uid="{00000000-0005-0000-0000-000005110000}"/>
    <cellStyle name="ปกติ 11 3 3" xfId="4357" xr:uid="{00000000-0005-0000-0000-000006110000}"/>
    <cellStyle name="ปกติ 11 3 3 2" xfId="4358" xr:uid="{00000000-0005-0000-0000-000007110000}"/>
    <cellStyle name="ปกติ 11 3 4" xfId="4359" xr:uid="{00000000-0005-0000-0000-000008110000}"/>
    <cellStyle name="ปกติ 11 3 4 2" xfId="4360" xr:uid="{00000000-0005-0000-0000-000009110000}"/>
    <cellStyle name="ปกติ 11 3 5" xfId="4361" xr:uid="{00000000-0005-0000-0000-00000A110000}"/>
    <cellStyle name="ปกติ 11 4" xfId="4362" xr:uid="{00000000-0005-0000-0000-00000B110000}"/>
    <cellStyle name="ปกติ 11 4 2" xfId="4363" xr:uid="{00000000-0005-0000-0000-00000C110000}"/>
    <cellStyle name="ปกติ 11 4 2 2" xfId="4364" xr:uid="{00000000-0005-0000-0000-00000D110000}"/>
    <cellStyle name="ปกติ 11 4 3" xfId="4365" xr:uid="{00000000-0005-0000-0000-00000E110000}"/>
    <cellStyle name="ปกติ 11 4 3 2" xfId="4366" xr:uid="{00000000-0005-0000-0000-00000F110000}"/>
    <cellStyle name="ปกติ 11 4 4" xfId="4367" xr:uid="{00000000-0005-0000-0000-000010110000}"/>
    <cellStyle name="ปกติ 11 4 4 2" xfId="4368" xr:uid="{00000000-0005-0000-0000-000011110000}"/>
    <cellStyle name="ปกติ 11 4 5" xfId="4369" xr:uid="{00000000-0005-0000-0000-000012110000}"/>
    <cellStyle name="ปกติ 11 5" xfId="4370" xr:uid="{00000000-0005-0000-0000-000013110000}"/>
    <cellStyle name="ปกติ 11 5 2" xfId="4371" xr:uid="{00000000-0005-0000-0000-000014110000}"/>
    <cellStyle name="ปกติ 11 5 2 2" xfId="4372" xr:uid="{00000000-0005-0000-0000-000015110000}"/>
    <cellStyle name="ปกติ 11 5 3" xfId="4373" xr:uid="{00000000-0005-0000-0000-000016110000}"/>
    <cellStyle name="ปกติ 11 5 3 2" xfId="4374" xr:uid="{00000000-0005-0000-0000-000017110000}"/>
    <cellStyle name="ปกติ 11 5 4" xfId="4375" xr:uid="{00000000-0005-0000-0000-000018110000}"/>
    <cellStyle name="ปกติ 11 5 4 2" xfId="4376" xr:uid="{00000000-0005-0000-0000-000019110000}"/>
    <cellStyle name="ปกติ 11 5 5" xfId="4377" xr:uid="{00000000-0005-0000-0000-00001A110000}"/>
    <cellStyle name="ปกติ 11 6" xfId="4378" xr:uid="{00000000-0005-0000-0000-00001B110000}"/>
    <cellStyle name="ปกติ 11 6 2" xfId="4379" xr:uid="{00000000-0005-0000-0000-00001C110000}"/>
    <cellStyle name="ปกติ 11 6 2 2" xfId="4380" xr:uid="{00000000-0005-0000-0000-00001D110000}"/>
    <cellStyle name="ปกติ 11 6 3" xfId="4381" xr:uid="{00000000-0005-0000-0000-00001E110000}"/>
    <cellStyle name="ปกติ 11 6 3 2" xfId="4382" xr:uid="{00000000-0005-0000-0000-00001F110000}"/>
    <cellStyle name="ปกติ 11 6 4" xfId="4383" xr:uid="{00000000-0005-0000-0000-000020110000}"/>
    <cellStyle name="ปกติ 11 6 4 2" xfId="4384" xr:uid="{00000000-0005-0000-0000-000021110000}"/>
    <cellStyle name="ปกติ 11 6 5" xfId="4385" xr:uid="{00000000-0005-0000-0000-000022110000}"/>
    <cellStyle name="ปกติ 11 7" xfId="4386" xr:uid="{00000000-0005-0000-0000-000023110000}"/>
    <cellStyle name="ปกติ 11 7 2" xfId="4387" xr:uid="{00000000-0005-0000-0000-000024110000}"/>
    <cellStyle name="ปกติ 11 7 2 2" xfId="4388" xr:uid="{00000000-0005-0000-0000-000025110000}"/>
    <cellStyle name="ปกติ 11 7 3" xfId="4389" xr:uid="{00000000-0005-0000-0000-000026110000}"/>
    <cellStyle name="ปกติ 11 7 3 2" xfId="4390" xr:uid="{00000000-0005-0000-0000-000027110000}"/>
    <cellStyle name="ปกติ 11 7 4" xfId="4391" xr:uid="{00000000-0005-0000-0000-000028110000}"/>
    <cellStyle name="ปกติ 11 7 4 2" xfId="4392" xr:uid="{00000000-0005-0000-0000-000029110000}"/>
    <cellStyle name="ปกติ 11 7 5" xfId="4393" xr:uid="{00000000-0005-0000-0000-00002A110000}"/>
    <cellStyle name="ปกติ 11 8" xfId="4394" xr:uid="{00000000-0005-0000-0000-00002B110000}"/>
    <cellStyle name="ปกติ 11 8 2" xfId="4395" xr:uid="{00000000-0005-0000-0000-00002C110000}"/>
    <cellStyle name="ปกติ 11 8 2 2" xfId="4396" xr:uid="{00000000-0005-0000-0000-00002D110000}"/>
    <cellStyle name="ปกติ 11 8 3" xfId="4397" xr:uid="{00000000-0005-0000-0000-00002E110000}"/>
    <cellStyle name="ปกติ 11 8 3 2" xfId="4398" xr:uid="{00000000-0005-0000-0000-00002F110000}"/>
    <cellStyle name="ปกติ 11 8 4" xfId="4399" xr:uid="{00000000-0005-0000-0000-000030110000}"/>
    <cellStyle name="ปกติ 11 8 4 2" xfId="4400" xr:uid="{00000000-0005-0000-0000-000031110000}"/>
    <cellStyle name="ปกติ 11 8 5" xfId="4401" xr:uid="{00000000-0005-0000-0000-000032110000}"/>
    <cellStyle name="ปกติ 11 9" xfId="4402" xr:uid="{00000000-0005-0000-0000-000033110000}"/>
    <cellStyle name="ปกติ 11 9 2" xfId="4403" xr:uid="{00000000-0005-0000-0000-000034110000}"/>
    <cellStyle name="ปกติ 11 9 2 2" xfId="4404" xr:uid="{00000000-0005-0000-0000-000035110000}"/>
    <cellStyle name="ปกติ 11 9 3" xfId="4405" xr:uid="{00000000-0005-0000-0000-000036110000}"/>
    <cellStyle name="ปกติ 11 9 3 2" xfId="4406" xr:uid="{00000000-0005-0000-0000-000037110000}"/>
    <cellStyle name="ปกติ 11 9 4" xfId="4407" xr:uid="{00000000-0005-0000-0000-000038110000}"/>
    <cellStyle name="ปกติ 11 9 4 2" xfId="4408" xr:uid="{00000000-0005-0000-0000-000039110000}"/>
    <cellStyle name="ปกติ 11 9 5" xfId="4409" xr:uid="{00000000-0005-0000-0000-00003A110000}"/>
    <cellStyle name="ปกติ 12" xfId="4410" xr:uid="{00000000-0005-0000-0000-00003B110000}"/>
    <cellStyle name="ปกติ 12 2" xfId="4411" xr:uid="{00000000-0005-0000-0000-00003C110000}"/>
    <cellStyle name="ปกติ 12 2 2" xfId="4412" xr:uid="{00000000-0005-0000-0000-00003D110000}"/>
    <cellStyle name="ปกติ 12 3" xfId="4413" xr:uid="{00000000-0005-0000-0000-00003E110000}"/>
    <cellStyle name="ปกติ 12 3 2" xfId="4414" xr:uid="{00000000-0005-0000-0000-00003F110000}"/>
    <cellStyle name="ปกติ 12 4" xfId="4415" xr:uid="{00000000-0005-0000-0000-000040110000}"/>
    <cellStyle name="ปกติ 12 4 2" xfId="4416" xr:uid="{00000000-0005-0000-0000-000041110000}"/>
    <cellStyle name="ปกติ 12 5" xfId="4417" xr:uid="{00000000-0005-0000-0000-000042110000}"/>
    <cellStyle name="ปกติ 12 5 2" xfId="4418" xr:uid="{00000000-0005-0000-0000-000043110000}"/>
    <cellStyle name="ปกติ 13" xfId="4419" xr:uid="{00000000-0005-0000-0000-000044110000}"/>
    <cellStyle name="ปกติ 13 2" xfId="4420" xr:uid="{00000000-0005-0000-0000-000045110000}"/>
    <cellStyle name="ปกติ 13 2 2" xfId="4421" xr:uid="{00000000-0005-0000-0000-000046110000}"/>
    <cellStyle name="ปกติ 13 3" xfId="4422" xr:uid="{00000000-0005-0000-0000-000047110000}"/>
    <cellStyle name="ปกติ 13 3 2" xfId="4423" xr:uid="{00000000-0005-0000-0000-000048110000}"/>
    <cellStyle name="ปกติ 13 4" xfId="4424" xr:uid="{00000000-0005-0000-0000-000049110000}"/>
    <cellStyle name="ปกติ 13 4 2" xfId="4425" xr:uid="{00000000-0005-0000-0000-00004A110000}"/>
    <cellStyle name="ปกติ 13 5" xfId="4426" xr:uid="{00000000-0005-0000-0000-00004B110000}"/>
    <cellStyle name="ปกติ 14" xfId="4427" xr:uid="{00000000-0005-0000-0000-00004C110000}"/>
    <cellStyle name="ปกติ 14 10" xfId="4428" xr:uid="{00000000-0005-0000-0000-00004D110000}"/>
    <cellStyle name="ปกติ 14 2" xfId="4429" xr:uid="{00000000-0005-0000-0000-00004E110000}"/>
    <cellStyle name="ปกติ 14 3" xfId="4430" xr:uid="{00000000-0005-0000-0000-00004F110000}"/>
    <cellStyle name="ปกติ 14 4" xfId="4431" xr:uid="{00000000-0005-0000-0000-000050110000}"/>
    <cellStyle name="ปกติ 14 5" xfId="4432" xr:uid="{00000000-0005-0000-0000-000051110000}"/>
    <cellStyle name="ปกติ 14 6" xfId="4433" xr:uid="{00000000-0005-0000-0000-000052110000}"/>
    <cellStyle name="ปกติ 14 7" xfId="4434" xr:uid="{00000000-0005-0000-0000-000053110000}"/>
    <cellStyle name="ปกติ 14 8" xfId="4435" xr:uid="{00000000-0005-0000-0000-000054110000}"/>
    <cellStyle name="ปกติ 14 9" xfId="4436" xr:uid="{00000000-0005-0000-0000-000055110000}"/>
    <cellStyle name="ปกติ 15" xfId="4437" xr:uid="{00000000-0005-0000-0000-000056110000}"/>
    <cellStyle name="ปกติ 15 10" xfId="4438" xr:uid="{00000000-0005-0000-0000-000057110000}"/>
    <cellStyle name="ปกติ 15 10 2" xfId="4439" xr:uid="{00000000-0005-0000-0000-000058110000}"/>
    <cellStyle name="ปกติ 15 11" xfId="4440" xr:uid="{00000000-0005-0000-0000-000059110000}"/>
    <cellStyle name="ปกติ 15 2" xfId="4441" xr:uid="{00000000-0005-0000-0000-00005A110000}"/>
    <cellStyle name="ปกติ 15 2 2" xfId="4442" xr:uid="{00000000-0005-0000-0000-00005B110000}"/>
    <cellStyle name="ปกติ 15 3" xfId="4443" xr:uid="{00000000-0005-0000-0000-00005C110000}"/>
    <cellStyle name="ปกติ 15 3 2" xfId="4444" xr:uid="{00000000-0005-0000-0000-00005D110000}"/>
    <cellStyle name="ปกติ 15 4" xfId="4445" xr:uid="{00000000-0005-0000-0000-00005E110000}"/>
    <cellStyle name="ปกติ 15 4 2" xfId="4446" xr:uid="{00000000-0005-0000-0000-00005F110000}"/>
    <cellStyle name="ปกติ 15 5" xfId="4447" xr:uid="{00000000-0005-0000-0000-000060110000}"/>
    <cellStyle name="ปกติ 15 5 2" xfId="4448" xr:uid="{00000000-0005-0000-0000-000061110000}"/>
    <cellStyle name="ปกติ 15 6" xfId="4449" xr:uid="{00000000-0005-0000-0000-000062110000}"/>
    <cellStyle name="ปกติ 15 6 2" xfId="4450" xr:uid="{00000000-0005-0000-0000-000063110000}"/>
    <cellStyle name="ปกติ 15 7" xfId="4451" xr:uid="{00000000-0005-0000-0000-000064110000}"/>
    <cellStyle name="ปกติ 15 7 2" xfId="4452" xr:uid="{00000000-0005-0000-0000-000065110000}"/>
    <cellStyle name="ปกติ 15 8" xfId="4453" xr:uid="{00000000-0005-0000-0000-000066110000}"/>
    <cellStyle name="ปกติ 15 8 2" xfId="4454" xr:uid="{00000000-0005-0000-0000-000067110000}"/>
    <cellStyle name="ปกติ 15 9" xfId="4455" xr:uid="{00000000-0005-0000-0000-000068110000}"/>
    <cellStyle name="ปกติ 15 9 2" xfId="4456" xr:uid="{00000000-0005-0000-0000-000069110000}"/>
    <cellStyle name="ปกติ 16" xfId="4457" xr:uid="{00000000-0005-0000-0000-00006A110000}"/>
    <cellStyle name="ปกติ 16 2" xfId="4458" xr:uid="{00000000-0005-0000-0000-00006B110000}"/>
    <cellStyle name="ปกติ 17" xfId="4459" xr:uid="{00000000-0005-0000-0000-00006C110000}"/>
    <cellStyle name="ปกติ 18" xfId="4460" xr:uid="{00000000-0005-0000-0000-00006D110000}"/>
    <cellStyle name="ปกติ 18 2" xfId="4461" xr:uid="{00000000-0005-0000-0000-00006E110000}"/>
    <cellStyle name="ปกติ 19" xfId="4462" xr:uid="{00000000-0005-0000-0000-00006F110000}"/>
    <cellStyle name="ปกติ 19 2" xfId="4463" xr:uid="{00000000-0005-0000-0000-000070110000}"/>
    <cellStyle name="ปกติ 2" xfId="4464" xr:uid="{00000000-0005-0000-0000-000071110000}"/>
    <cellStyle name="ปกติ 2 10" xfId="4465" xr:uid="{00000000-0005-0000-0000-000072110000}"/>
    <cellStyle name="ปกติ 2 11" xfId="4466" xr:uid="{00000000-0005-0000-0000-000073110000}"/>
    <cellStyle name="ปกติ 2 12" xfId="4467" xr:uid="{00000000-0005-0000-0000-000074110000}"/>
    <cellStyle name="ปกติ 2 13" xfId="4468" xr:uid="{00000000-0005-0000-0000-000075110000}"/>
    <cellStyle name="ปกติ 2 14" xfId="4469" xr:uid="{00000000-0005-0000-0000-000076110000}"/>
    <cellStyle name="ปกติ 2 15" xfId="4470" xr:uid="{00000000-0005-0000-0000-000077110000}"/>
    <cellStyle name="ปกติ 2 16" xfId="4471" xr:uid="{00000000-0005-0000-0000-000078110000}"/>
    <cellStyle name="ปกติ 2 17" xfId="4472" xr:uid="{00000000-0005-0000-0000-000079110000}"/>
    <cellStyle name="ปกติ 2 17 10" xfId="4473" xr:uid="{00000000-0005-0000-0000-00007A110000}"/>
    <cellStyle name="ปกติ 2 17 11" xfId="4474" xr:uid="{00000000-0005-0000-0000-00007B110000}"/>
    <cellStyle name="ปกติ 2 17 2" xfId="4475" xr:uid="{00000000-0005-0000-0000-00007C110000}"/>
    <cellStyle name="ปกติ 2 17 2 10" xfId="4476" xr:uid="{00000000-0005-0000-0000-00007D110000}"/>
    <cellStyle name="ปกติ 2 17 2 2" xfId="4477" xr:uid="{00000000-0005-0000-0000-00007E110000}"/>
    <cellStyle name="ปกติ 2 17 2 3" xfId="4478" xr:uid="{00000000-0005-0000-0000-00007F110000}"/>
    <cellStyle name="ปกติ 2 17 2 4" xfId="4479" xr:uid="{00000000-0005-0000-0000-000080110000}"/>
    <cellStyle name="ปกติ 2 17 2 5" xfId="4480" xr:uid="{00000000-0005-0000-0000-000081110000}"/>
    <cellStyle name="ปกติ 2 17 2 6" xfId="4481" xr:uid="{00000000-0005-0000-0000-000082110000}"/>
    <cellStyle name="ปกติ 2 17 2 7" xfId="4482" xr:uid="{00000000-0005-0000-0000-000083110000}"/>
    <cellStyle name="ปกติ 2 17 2 8" xfId="4483" xr:uid="{00000000-0005-0000-0000-000084110000}"/>
    <cellStyle name="ปกติ 2 17 2 9" xfId="4484" xr:uid="{00000000-0005-0000-0000-000085110000}"/>
    <cellStyle name="ปกติ 2 17 3" xfId="4485" xr:uid="{00000000-0005-0000-0000-000086110000}"/>
    <cellStyle name="ปกติ 2 17 4" xfId="4486" xr:uid="{00000000-0005-0000-0000-000087110000}"/>
    <cellStyle name="ปกติ 2 17 5" xfId="4487" xr:uid="{00000000-0005-0000-0000-000088110000}"/>
    <cellStyle name="ปกติ 2 17 6" xfId="4488" xr:uid="{00000000-0005-0000-0000-000089110000}"/>
    <cellStyle name="ปกติ 2 17 7" xfId="4489" xr:uid="{00000000-0005-0000-0000-00008A110000}"/>
    <cellStyle name="ปกติ 2 17 8" xfId="4490" xr:uid="{00000000-0005-0000-0000-00008B110000}"/>
    <cellStyle name="ปกติ 2 17 9" xfId="4491" xr:uid="{00000000-0005-0000-0000-00008C110000}"/>
    <cellStyle name="ปกติ 2 18" xfId="4492" xr:uid="{00000000-0005-0000-0000-00008D110000}"/>
    <cellStyle name="ปกติ 2 18 10" xfId="4493" xr:uid="{00000000-0005-0000-0000-00008E110000}"/>
    <cellStyle name="ปกติ 2 18 2" xfId="4494" xr:uid="{00000000-0005-0000-0000-00008F110000}"/>
    <cellStyle name="ปกติ 2 18 3" xfId="4495" xr:uid="{00000000-0005-0000-0000-000090110000}"/>
    <cellStyle name="ปกติ 2 18 4" xfId="4496" xr:uid="{00000000-0005-0000-0000-000091110000}"/>
    <cellStyle name="ปกติ 2 18 5" xfId="4497" xr:uid="{00000000-0005-0000-0000-000092110000}"/>
    <cellStyle name="ปกติ 2 18 6" xfId="4498" xr:uid="{00000000-0005-0000-0000-000093110000}"/>
    <cellStyle name="ปกติ 2 18 7" xfId="4499" xr:uid="{00000000-0005-0000-0000-000094110000}"/>
    <cellStyle name="ปกติ 2 18 8" xfId="4500" xr:uid="{00000000-0005-0000-0000-000095110000}"/>
    <cellStyle name="ปกติ 2 18 9" xfId="4501" xr:uid="{00000000-0005-0000-0000-000096110000}"/>
    <cellStyle name="ปกติ 2 19" xfId="4502" xr:uid="{00000000-0005-0000-0000-000097110000}"/>
    <cellStyle name="ปกติ 2 2" xfId="4503" xr:uid="{00000000-0005-0000-0000-000098110000}"/>
    <cellStyle name="ปกติ 2 2 2" xfId="4504" xr:uid="{00000000-0005-0000-0000-000099110000}"/>
    <cellStyle name="ปกติ 2 2 2 2" xfId="4505" xr:uid="{00000000-0005-0000-0000-00009A110000}"/>
    <cellStyle name="ปกติ 2 2 3" xfId="4506" xr:uid="{00000000-0005-0000-0000-00009B110000}"/>
    <cellStyle name="ปกติ 2 2 3 2" xfId="4507" xr:uid="{00000000-0005-0000-0000-00009C110000}"/>
    <cellStyle name="ปกติ 2 20" xfId="4508" xr:uid="{00000000-0005-0000-0000-00009D110000}"/>
    <cellStyle name="ปกติ 2 21" xfId="4509" xr:uid="{00000000-0005-0000-0000-00009E110000}"/>
    <cellStyle name="ปกติ 2 22" xfId="4510" xr:uid="{00000000-0005-0000-0000-00009F110000}"/>
    <cellStyle name="ปกติ 2 23" xfId="4511" xr:uid="{00000000-0005-0000-0000-0000A0110000}"/>
    <cellStyle name="ปกติ 2 24" xfId="4512" xr:uid="{00000000-0005-0000-0000-0000A1110000}"/>
    <cellStyle name="ปกติ 2 25" xfId="4513" xr:uid="{00000000-0005-0000-0000-0000A2110000}"/>
    <cellStyle name="ปกติ 2 26" xfId="4514" xr:uid="{00000000-0005-0000-0000-0000A3110000}"/>
    <cellStyle name="ปกติ 2 27" xfId="4515" xr:uid="{00000000-0005-0000-0000-0000A4110000}"/>
    <cellStyle name="ปกติ 2 28" xfId="4516" xr:uid="{00000000-0005-0000-0000-0000A5110000}"/>
    <cellStyle name="ปกติ 2 29" xfId="4517" xr:uid="{00000000-0005-0000-0000-0000A6110000}"/>
    <cellStyle name="ปกติ 2 29 10" xfId="4518" xr:uid="{00000000-0005-0000-0000-0000A7110000}"/>
    <cellStyle name="ปกติ 2 29 2" xfId="4519" xr:uid="{00000000-0005-0000-0000-0000A8110000}"/>
    <cellStyle name="ปกติ 2 29 3" xfId="4520" xr:uid="{00000000-0005-0000-0000-0000A9110000}"/>
    <cellStyle name="ปกติ 2 29 4" xfId="4521" xr:uid="{00000000-0005-0000-0000-0000AA110000}"/>
    <cellStyle name="ปกติ 2 29 5" xfId="4522" xr:uid="{00000000-0005-0000-0000-0000AB110000}"/>
    <cellStyle name="ปกติ 2 29 6" xfId="4523" xr:uid="{00000000-0005-0000-0000-0000AC110000}"/>
    <cellStyle name="ปกติ 2 29 7" xfId="4524" xr:uid="{00000000-0005-0000-0000-0000AD110000}"/>
    <cellStyle name="ปกติ 2 29 8" xfId="4525" xr:uid="{00000000-0005-0000-0000-0000AE110000}"/>
    <cellStyle name="ปกติ 2 29 9" xfId="4526" xr:uid="{00000000-0005-0000-0000-0000AF110000}"/>
    <cellStyle name="ปกติ 2 3" xfId="4527" xr:uid="{00000000-0005-0000-0000-0000B0110000}"/>
    <cellStyle name="ปกติ 2 3 2" xfId="4528" xr:uid="{00000000-0005-0000-0000-0000B1110000}"/>
    <cellStyle name="ปกติ 2 30" xfId="4529" xr:uid="{00000000-0005-0000-0000-0000B2110000}"/>
    <cellStyle name="ปกติ 2 31" xfId="4530" xr:uid="{00000000-0005-0000-0000-0000B3110000}"/>
    <cellStyle name="ปกติ 2 32" xfId="4531" xr:uid="{00000000-0005-0000-0000-0000B4110000}"/>
    <cellStyle name="ปกติ 2 33" xfId="4532" xr:uid="{00000000-0005-0000-0000-0000B5110000}"/>
    <cellStyle name="ปกติ 2 34" xfId="4533" xr:uid="{00000000-0005-0000-0000-0000B6110000}"/>
    <cellStyle name="ปกติ 2 35" xfId="4534" xr:uid="{00000000-0005-0000-0000-0000B7110000}"/>
    <cellStyle name="ปกติ 2 36" xfId="4535" xr:uid="{00000000-0005-0000-0000-0000B8110000}"/>
    <cellStyle name="ปกติ 2 37" xfId="4536" xr:uid="{00000000-0005-0000-0000-0000B9110000}"/>
    <cellStyle name="ปกติ 2 4" xfId="4537" xr:uid="{00000000-0005-0000-0000-0000BA110000}"/>
    <cellStyle name="ปกติ 2 4 2" xfId="4538" xr:uid="{00000000-0005-0000-0000-0000BB110000}"/>
    <cellStyle name="ปกติ 2 5" xfId="4539" xr:uid="{00000000-0005-0000-0000-0000BC110000}"/>
    <cellStyle name="ปกติ 2 5 2" xfId="4540" xr:uid="{00000000-0005-0000-0000-0000BD110000}"/>
    <cellStyle name="ปกติ 2 5 2 2" xfId="4541" xr:uid="{00000000-0005-0000-0000-0000BE110000}"/>
    <cellStyle name="ปกติ 2 5 3" xfId="4542" xr:uid="{00000000-0005-0000-0000-0000BF110000}"/>
    <cellStyle name="ปกติ 2 5 3 2" xfId="4543" xr:uid="{00000000-0005-0000-0000-0000C0110000}"/>
    <cellStyle name="ปกติ 2 5_Sheet4" xfId="4544" xr:uid="{00000000-0005-0000-0000-0000C1110000}"/>
    <cellStyle name="ปกติ 2 6" xfId="4545" xr:uid="{00000000-0005-0000-0000-0000C2110000}"/>
    <cellStyle name="ปกติ 2 6 2" xfId="4546" xr:uid="{00000000-0005-0000-0000-0000C3110000}"/>
    <cellStyle name="ปกติ 2 7" xfId="4547" xr:uid="{00000000-0005-0000-0000-0000C4110000}"/>
    <cellStyle name="ปกติ 2 7 2" xfId="4548" xr:uid="{00000000-0005-0000-0000-0000C5110000}"/>
    <cellStyle name="ปกติ 2 8" xfId="4549" xr:uid="{00000000-0005-0000-0000-0000C6110000}"/>
    <cellStyle name="ปกติ 2 9" xfId="4550" xr:uid="{00000000-0005-0000-0000-0000C7110000}"/>
    <cellStyle name="ปกติ 2_100-10" xfId="4551" xr:uid="{00000000-0005-0000-0000-0000C8110000}"/>
    <cellStyle name="ปกติ 20" xfId="4552" xr:uid="{00000000-0005-0000-0000-0000C9110000}"/>
    <cellStyle name="ปกติ 20 2" xfId="4553" xr:uid="{00000000-0005-0000-0000-0000CA110000}"/>
    <cellStyle name="ปกติ 21" xfId="4554" xr:uid="{00000000-0005-0000-0000-0000CB110000}"/>
    <cellStyle name="ปกติ 21 2" xfId="4555" xr:uid="{00000000-0005-0000-0000-0000CC110000}"/>
    <cellStyle name="ปกติ 22" xfId="4556" xr:uid="{00000000-0005-0000-0000-0000CD110000}"/>
    <cellStyle name="ปกติ 22 2" xfId="4557" xr:uid="{00000000-0005-0000-0000-0000CE110000}"/>
    <cellStyle name="ปกติ 22 2 2" xfId="4558" xr:uid="{00000000-0005-0000-0000-0000CF110000}"/>
    <cellStyle name="ปกติ 22 3" xfId="4559" xr:uid="{00000000-0005-0000-0000-0000D0110000}"/>
    <cellStyle name="ปกติ 22 3 2" xfId="4560" xr:uid="{00000000-0005-0000-0000-0000D1110000}"/>
    <cellStyle name="ปกติ 22 4" xfId="4561" xr:uid="{00000000-0005-0000-0000-0000D2110000}"/>
    <cellStyle name="ปกติ 22 4 2" xfId="4562" xr:uid="{00000000-0005-0000-0000-0000D3110000}"/>
    <cellStyle name="ปกติ 22 5" xfId="4563" xr:uid="{00000000-0005-0000-0000-0000D4110000}"/>
    <cellStyle name="ปกติ 23" xfId="4564" xr:uid="{00000000-0005-0000-0000-0000D5110000}"/>
    <cellStyle name="ปกติ 23 2" xfId="4565" xr:uid="{00000000-0005-0000-0000-0000D6110000}"/>
    <cellStyle name="ปกติ 26" xfId="4566" xr:uid="{00000000-0005-0000-0000-0000D7110000}"/>
    <cellStyle name="ปกติ 26 2" xfId="4567" xr:uid="{00000000-0005-0000-0000-0000D8110000}"/>
    <cellStyle name="ปกติ 27" xfId="4568" xr:uid="{00000000-0005-0000-0000-0000D9110000}"/>
    <cellStyle name="ปกติ 27 2" xfId="4569" xr:uid="{00000000-0005-0000-0000-0000DA110000}"/>
    <cellStyle name="ปกติ 29" xfId="4570" xr:uid="{00000000-0005-0000-0000-0000DB110000}"/>
    <cellStyle name="ปกติ 29 10" xfId="4571" xr:uid="{00000000-0005-0000-0000-0000DC110000}"/>
    <cellStyle name="ปกติ 29 10 2" xfId="4572" xr:uid="{00000000-0005-0000-0000-0000DD110000}"/>
    <cellStyle name="ปกติ 29 11" xfId="4573" xr:uid="{00000000-0005-0000-0000-0000DE110000}"/>
    <cellStyle name="ปกติ 29 11 2" xfId="4574" xr:uid="{00000000-0005-0000-0000-0000DF110000}"/>
    <cellStyle name="ปกติ 29 12" xfId="4575" xr:uid="{00000000-0005-0000-0000-0000E0110000}"/>
    <cellStyle name="ปกติ 29 12 2" xfId="4576" xr:uid="{00000000-0005-0000-0000-0000E1110000}"/>
    <cellStyle name="ปกติ 29 13" xfId="4577" xr:uid="{00000000-0005-0000-0000-0000E2110000}"/>
    <cellStyle name="ปกติ 29 2" xfId="4578" xr:uid="{00000000-0005-0000-0000-0000E3110000}"/>
    <cellStyle name="ปกติ 29 2 2" xfId="4579" xr:uid="{00000000-0005-0000-0000-0000E4110000}"/>
    <cellStyle name="ปกติ 29 2 2 2" xfId="4580" xr:uid="{00000000-0005-0000-0000-0000E5110000}"/>
    <cellStyle name="ปกติ 29 2 3" xfId="4581" xr:uid="{00000000-0005-0000-0000-0000E6110000}"/>
    <cellStyle name="ปกติ 29 2 3 2" xfId="4582" xr:uid="{00000000-0005-0000-0000-0000E7110000}"/>
    <cellStyle name="ปกติ 29 2 4" xfId="4583" xr:uid="{00000000-0005-0000-0000-0000E8110000}"/>
    <cellStyle name="ปกติ 29 2 4 2" xfId="4584" xr:uid="{00000000-0005-0000-0000-0000E9110000}"/>
    <cellStyle name="ปกติ 29 2 5" xfId="4585" xr:uid="{00000000-0005-0000-0000-0000EA110000}"/>
    <cellStyle name="ปกติ 29 3" xfId="4586" xr:uid="{00000000-0005-0000-0000-0000EB110000}"/>
    <cellStyle name="ปกติ 29 3 2" xfId="4587" xr:uid="{00000000-0005-0000-0000-0000EC110000}"/>
    <cellStyle name="ปกติ 29 3 2 2" xfId="4588" xr:uid="{00000000-0005-0000-0000-0000ED110000}"/>
    <cellStyle name="ปกติ 29 3 3" xfId="4589" xr:uid="{00000000-0005-0000-0000-0000EE110000}"/>
    <cellStyle name="ปกติ 29 3 3 2" xfId="4590" xr:uid="{00000000-0005-0000-0000-0000EF110000}"/>
    <cellStyle name="ปกติ 29 3 4" xfId="4591" xr:uid="{00000000-0005-0000-0000-0000F0110000}"/>
    <cellStyle name="ปกติ 29 3 4 2" xfId="4592" xr:uid="{00000000-0005-0000-0000-0000F1110000}"/>
    <cellStyle name="ปกติ 29 3 5" xfId="4593" xr:uid="{00000000-0005-0000-0000-0000F2110000}"/>
    <cellStyle name="ปกติ 29 4" xfId="4594" xr:uid="{00000000-0005-0000-0000-0000F3110000}"/>
    <cellStyle name="ปกติ 29 4 2" xfId="4595" xr:uid="{00000000-0005-0000-0000-0000F4110000}"/>
    <cellStyle name="ปกติ 29 4 2 2" xfId="4596" xr:uid="{00000000-0005-0000-0000-0000F5110000}"/>
    <cellStyle name="ปกติ 29 4 3" xfId="4597" xr:uid="{00000000-0005-0000-0000-0000F6110000}"/>
    <cellStyle name="ปกติ 29 4 3 2" xfId="4598" xr:uid="{00000000-0005-0000-0000-0000F7110000}"/>
    <cellStyle name="ปกติ 29 4 4" xfId="4599" xr:uid="{00000000-0005-0000-0000-0000F8110000}"/>
    <cellStyle name="ปกติ 29 4 4 2" xfId="4600" xr:uid="{00000000-0005-0000-0000-0000F9110000}"/>
    <cellStyle name="ปกติ 29 4 5" xfId="4601" xr:uid="{00000000-0005-0000-0000-0000FA110000}"/>
    <cellStyle name="ปกติ 29 5" xfId="4602" xr:uid="{00000000-0005-0000-0000-0000FB110000}"/>
    <cellStyle name="ปกติ 29 5 2" xfId="4603" xr:uid="{00000000-0005-0000-0000-0000FC110000}"/>
    <cellStyle name="ปกติ 29 5 2 2" xfId="4604" xr:uid="{00000000-0005-0000-0000-0000FD110000}"/>
    <cellStyle name="ปกติ 29 5 3" xfId="4605" xr:uid="{00000000-0005-0000-0000-0000FE110000}"/>
    <cellStyle name="ปกติ 29 5 3 2" xfId="4606" xr:uid="{00000000-0005-0000-0000-0000FF110000}"/>
    <cellStyle name="ปกติ 29 5 4" xfId="4607" xr:uid="{00000000-0005-0000-0000-000000120000}"/>
    <cellStyle name="ปกติ 29 5 4 2" xfId="4608" xr:uid="{00000000-0005-0000-0000-000001120000}"/>
    <cellStyle name="ปกติ 29 5 5" xfId="4609" xr:uid="{00000000-0005-0000-0000-000002120000}"/>
    <cellStyle name="ปกติ 29 6" xfId="4610" xr:uid="{00000000-0005-0000-0000-000003120000}"/>
    <cellStyle name="ปกติ 29 6 2" xfId="4611" xr:uid="{00000000-0005-0000-0000-000004120000}"/>
    <cellStyle name="ปกติ 29 6 2 2" xfId="4612" xr:uid="{00000000-0005-0000-0000-000005120000}"/>
    <cellStyle name="ปกติ 29 6 3" xfId="4613" xr:uid="{00000000-0005-0000-0000-000006120000}"/>
    <cellStyle name="ปกติ 29 6 3 2" xfId="4614" xr:uid="{00000000-0005-0000-0000-000007120000}"/>
    <cellStyle name="ปกติ 29 6 4" xfId="4615" xr:uid="{00000000-0005-0000-0000-000008120000}"/>
    <cellStyle name="ปกติ 29 6 4 2" xfId="4616" xr:uid="{00000000-0005-0000-0000-000009120000}"/>
    <cellStyle name="ปกติ 29 6 5" xfId="4617" xr:uid="{00000000-0005-0000-0000-00000A120000}"/>
    <cellStyle name="ปกติ 29 7" xfId="4618" xr:uid="{00000000-0005-0000-0000-00000B120000}"/>
    <cellStyle name="ปกติ 29 7 2" xfId="4619" xr:uid="{00000000-0005-0000-0000-00000C120000}"/>
    <cellStyle name="ปกติ 29 7 2 2" xfId="4620" xr:uid="{00000000-0005-0000-0000-00000D120000}"/>
    <cellStyle name="ปกติ 29 7 3" xfId="4621" xr:uid="{00000000-0005-0000-0000-00000E120000}"/>
    <cellStyle name="ปกติ 29 7 3 2" xfId="4622" xr:uid="{00000000-0005-0000-0000-00000F120000}"/>
    <cellStyle name="ปกติ 29 7 4" xfId="4623" xr:uid="{00000000-0005-0000-0000-000010120000}"/>
    <cellStyle name="ปกติ 29 7 4 2" xfId="4624" xr:uid="{00000000-0005-0000-0000-000011120000}"/>
    <cellStyle name="ปกติ 29 7 5" xfId="4625" xr:uid="{00000000-0005-0000-0000-000012120000}"/>
    <cellStyle name="ปกติ 29 8" xfId="4626" xr:uid="{00000000-0005-0000-0000-000013120000}"/>
    <cellStyle name="ปกติ 29 8 2" xfId="4627" xr:uid="{00000000-0005-0000-0000-000014120000}"/>
    <cellStyle name="ปกติ 29 8 2 2" xfId="4628" xr:uid="{00000000-0005-0000-0000-000015120000}"/>
    <cellStyle name="ปกติ 29 8 3" xfId="4629" xr:uid="{00000000-0005-0000-0000-000016120000}"/>
    <cellStyle name="ปกติ 29 8 3 2" xfId="4630" xr:uid="{00000000-0005-0000-0000-000017120000}"/>
    <cellStyle name="ปกติ 29 8 4" xfId="4631" xr:uid="{00000000-0005-0000-0000-000018120000}"/>
    <cellStyle name="ปกติ 29 8 4 2" xfId="4632" xr:uid="{00000000-0005-0000-0000-000019120000}"/>
    <cellStyle name="ปกติ 29 8 5" xfId="4633" xr:uid="{00000000-0005-0000-0000-00001A120000}"/>
    <cellStyle name="ปกติ 29 9" xfId="4634" xr:uid="{00000000-0005-0000-0000-00001B120000}"/>
    <cellStyle name="ปกติ 29 9 2" xfId="4635" xr:uid="{00000000-0005-0000-0000-00001C120000}"/>
    <cellStyle name="ปกติ 29 9 2 2" xfId="4636" xr:uid="{00000000-0005-0000-0000-00001D120000}"/>
    <cellStyle name="ปกติ 29 9 3" xfId="4637" xr:uid="{00000000-0005-0000-0000-00001E120000}"/>
    <cellStyle name="ปกติ 29 9 3 2" xfId="4638" xr:uid="{00000000-0005-0000-0000-00001F120000}"/>
    <cellStyle name="ปกติ 29 9 4" xfId="4639" xr:uid="{00000000-0005-0000-0000-000020120000}"/>
    <cellStyle name="ปกติ 29 9 4 2" xfId="4640" xr:uid="{00000000-0005-0000-0000-000021120000}"/>
    <cellStyle name="ปกติ 29 9 5" xfId="4641" xr:uid="{00000000-0005-0000-0000-000022120000}"/>
    <cellStyle name="ปกติ 3" xfId="4642" xr:uid="{00000000-0005-0000-0000-000023120000}"/>
    <cellStyle name="ปกติ 3 10" xfId="4643" xr:uid="{00000000-0005-0000-0000-000024120000}"/>
    <cellStyle name="ปกติ 3 11" xfId="4644" xr:uid="{00000000-0005-0000-0000-000025120000}"/>
    <cellStyle name="ปกติ 3 12" xfId="4645" xr:uid="{00000000-0005-0000-0000-000026120000}"/>
    <cellStyle name="ปกติ 3 13" xfId="4646" xr:uid="{00000000-0005-0000-0000-000027120000}"/>
    <cellStyle name="ปกติ 3 14" xfId="4647" xr:uid="{00000000-0005-0000-0000-000028120000}"/>
    <cellStyle name="ปกติ 3 15" xfId="4648" xr:uid="{00000000-0005-0000-0000-000029120000}"/>
    <cellStyle name="ปกติ 3 16" xfId="4649" xr:uid="{00000000-0005-0000-0000-00002A120000}"/>
    <cellStyle name="ปกติ 3 17" xfId="4650" xr:uid="{00000000-0005-0000-0000-00002B120000}"/>
    <cellStyle name="ปกติ 3 18" xfId="4651" xr:uid="{00000000-0005-0000-0000-00002C120000}"/>
    <cellStyle name="ปกติ 3 19" xfId="4652" xr:uid="{00000000-0005-0000-0000-00002D120000}"/>
    <cellStyle name="ปกติ 3 2" xfId="4653" xr:uid="{00000000-0005-0000-0000-00002E120000}"/>
    <cellStyle name="ปกติ 3 2 2" xfId="4654" xr:uid="{00000000-0005-0000-0000-00002F120000}"/>
    <cellStyle name="ปกติ 3 2 3" xfId="4655" xr:uid="{00000000-0005-0000-0000-000030120000}"/>
    <cellStyle name="ปกติ 3 2 3 2" xfId="4656" xr:uid="{00000000-0005-0000-0000-000031120000}"/>
    <cellStyle name="ปกติ 3 20" xfId="4657" xr:uid="{00000000-0005-0000-0000-000032120000}"/>
    <cellStyle name="ปกติ 3 21" xfId="4658" xr:uid="{00000000-0005-0000-0000-000033120000}"/>
    <cellStyle name="ปกติ 3 22" xfId="4659" xr:uid="{00000000-0005-0000-0000-000034120000}"/>
    <cellStyle name="ปกติ 3 3" xfId="4660" xr:uid="{00000000-0005-0000-0000-000035120000}"/>
    <cellStyle name="ปกติ 3 3 2" xfId="4661" xr:uid="{00000000-0005-0000-0000-000036120000}"/>
    <cellStyle name="ปกติ 3 4" xfId="4662" xr:uid="{00000000-0005-0000-0000-000037120000}"/>
    <cellStyle name="ปกติ 3 4 2" xfId="4663" xr:uid="{00000000-0005-0000-0000-000038120000}"/>
    <cellStyle name="ปกติ 3 5" xfId="4664" xr:uid="{00000000-0005-0000-0000-000039120000}"/>
    <cellStyle name="ปกติ 3 6" xfId="4665" xr:uid="{00000000-0005-0000-0000-00003A120000}"/>
    <cellStyle name="ปกติ 3 7" xfId="4666" xr:uid="{00000000-0005-0000-0000-00003B120000}"/>
    <cellStyle name="ปกติ 3 8" xfId="4667" xr:uid="{00000000-0005-0000-0000-00003C120000}"/>
    <cellStyle name="ปกติ 3 9" xfId="4668" xr:uid="{00000000-0005-0000-0000-00003D120000}"/>
    <cellStyle name="ปกติ 3_14-2-03" xfId="4669" xr:uid="{00000000-0005-0000-0000-00003E120000}"/>
    <cellStyle name="ปกติ 30" xfId="4670" xr:uid="{00000000-0005-0000-0000-00003F120000}"/>
    <cellStyle name="ปกติ 30 2" xfId="4671" xr:uid="{00000000-0005-0000-0000-000040120000}"/>
    <cellStyle name="ปกติ 30 2 10" xfId="4672" xr:uid="{00000000-0005-0000-0000-000041120000}"/>
    <cellStyle name="ปกติ 30 2 2" xfId="4673" xr:uid="{00000000-0005-0000-0000-000042120000}"/>
    <cellStyle name="ปกติ 30 2 3" xfId="4674" xr:uid="{00000000-0005-0000-0000-000043120000}"/>
    <cellStyle name="ปกติ 30 2 4" xfId="4675" xr:uid="{00000000-0005-0000-0000-000044120000}"/>
    <cellStyle name="ปกติ 30 2 5" xfId="4676" xr:uid="{00000000-0005-0000-0000-000045120000}"/>
    <cellStyle name="ปกติ 30 2 6" xfId="4677" xr:uid="{00000000-0005-0000-0000-000046120000}"/>
    <cellStyle name="ปกติ 30 2 7" xfId="4678" xr:uid="{00000000-0005-0000-0000-000047120000}"/>
    <cellStyle name="ปกติ 30 2 8" xfId="4679" xr:uid="{00000000-0005-0000-0000-000048120000}"/>
    <cellStyle name="ปกติ 30 2 9" xfId="4680" xr:uid="{00000000-0005-0000-0000-000049120000}"/>
    <cellStyle name="ปกติ 30 3" xfId="4681" xr:uid="{00000000-0005-0000-0000-00004A120000}"/>
    <cellStyle name="ปกติ 30 3 10" xfId="4682" xr:uid="{00000000-0005-0000-0000-00004B120000}"/>
    <cellStyle name="ปกติ 30 3 2" xfId="4683" xr:uid="{00000000-0005-0000-0000-00004C120000}"/>
    <cellStyle name="ปกติ 30 3 3" xfId="4684" xr:uid="{00000000-0005-0000-0000-00004D120000}"/>
    <cellStyle name="ปกติ 30 3 4" xfId="4685" xr:uid="{00000000-0005-0000-0000-00004E120000}"/>
    <cellStyle name="ปกติ 30 3 5" xfId="4686" xr:uid="{00000000-0005-0000-0000-00004F120000}"/>
    <cellStyle name="ปกติ 30 3 6" xfId="4687" xr:uid="{00000000-0005-0000-0000-000050120000}"/>
    <cellStyle name="ปกติ 30 3 7" xfId="4688" xr:uid="{00000000-0005-0000-0000-000051120000}"/>
    <cellStyle name="ปกติ 30 3 8" xfId="4689" xr:uid="{00000000-0005-0000-0000-000052120000}"/>
    <cellStyle name="ปกติ 30 3 9" xfId="4690" xr:uid="{00000000-0005-0000-0000-000053120000}"/>
    <cellStyle name="ปกติ 30 4" xfId="4691" xr:uid="{00000000-0005-0000-0000-000054120000}"/>
    <cellStyle name="ปกติ 30 5" xfId="4692" xr:uid="{00000000-0005-0000-0000-000055120000}"/>
    <cellStyle name="ปกติ 30 6" xfId="4693" xr:uid="{00000000-0005-0000-0000-000056120000}"/>
    <cellStyle name="ปกติ 31" xfId="4694" xr:uid="{00000000-0005-0000-0000-000057120000}"/>
    <cellStyle name="ปกติ 31 10" xfId="4695" xr:uid="{00000000-0005-0000-0000-000058120000}"/>
    <cellStyle name="ปกติ 31 10 2" xfId="4696" xr:uid="{00000000-0005-0000-0000-000059120000}"/>
    <cellStyle name="ปกติ 31 11" xfId="4697" xr:uid="{00000000-0005-0000-0000-00005A120000}"/>
    <cellStyle name="ปกติ 31 11 2" xfId="4698" xr:uid="{00000000-0005-0000-0000-00005B120000}"/>
    <cellStyle name="ปกติ 31 12" xfId="4699" xr:uid="{00000000-0005-0000-0000-00005C120000}"/>
    <cellStyle name="ปกติ 31 12 2" xfId="4700" xr:uid="{00000000-0005-0000-0000-00005D120000}"/>
    <cellStyle name="ปกติ 31 13" xfId="4701" xr:uid="{00000000-0005-0000-0000-00005E120000}"/>
    <cellStyle name="ปกติ 31 2" xfId="4702" xr:uid="{00000000-0005-0000-0000-00005F120000}"/>
    <cellStyle name="ปกติ 31 2 2" xfId="4703" xr:uid="{00000000-0005-0000-0000-000060120000}"/>
    <cellStyle name="ปกติ 31 2 2 2" xfId="4704" xr:uid="{00000000-0005-0000-0000-000061120000}"/>
    <cellStyle name="ปกติ 31 2 3" xfId="4705" xr:uid="{00000000-0005-0000-0000-000062120000}"/>
    <cellStyle name="ปกติ 31 2 3 2" xfId="4706" xr:uid="{00000000-0005-0000-0000-000063120000}"/>
    <cellStyle name="ปกติ 31 2 4" xfId="4707" xr:uid="{00000000-0005-0000-0000-000064120000}"/>
    <cellStyle name="ปกติ 31 2 4 2" xfId="4708" xr:uid="{00000000-0005-0000-0000-000065120000}"/>
    <cellStyle name="ปกติ 31 2 5" xfId="4709" xr:uid="{00000000-0005-0000-0000-000066120000}"/>
    <cellStyle name="ปกติ 31 3" xfId="4710" xr:uid="{00000000-0005-0000-0000-000067120000}"/>
    <cellStyle name="ปกติ 31 3 2" xfId="4711" xr:uid="{00000000-0005-0000-0000-000068120000}"/>
    <cellStyle name="ปกติ 31 3 2 2" xfId="4712" xr:uid="{00000000-0005-0000-0000-000069120000}"/>
    <cellStyle name="ปกติ 31 3 3" xfId="4713" xr:uid="{00000000-0005-0000-0000-00006A120000}"/>
    <cellStyle name="ปกติ 31 3 3 2" xfId="4714" xr:uid="{00000000-0005-0000-0000-00006B120000}"/>
    <cellStyle name="ปกติ 31 3 4" xfId="4715" xr:uid="{00000000-0005-0000-0000-00006C120000}"/>
    <cellStyle name="ปกติ 31 3 4 2" xfId="4716" xr:uid="{00000000-0005-0000-0000-00006D120000}"/>
    <cellStyle name="ปกติ 31 3 5" xfId="4717" xr:uid="{00000000-0005-0000-0000-00006E120000}"/>
    <cellStyle name="ปกติ 31 4" xfId="4718" xr:uid="{00000000-0005-0000-0000-00006F120000}"/>
    <cellStyle name="ปกติ 31 4 2" xfId="4719" xr:uid="{00000000-0005-0000-0000-000070120000}"/>
    <cellStyle name="ปกติ 31 4 2 2" xfId="4720" xr:uid="{00000000-0005-0000-0000-000071120000}"/>
    <cellStyle name="ปกติ 31 4 3" xfId="4721" xr:uid="{00000000-0005-0000-0000-000072120000}"/>
    <cellStyle name="ปกติ 31 4 3 2" xfId="4722" xr:uid="{00000000-0005-0000-0000-000073120000}"/>
    <cellStyle name="ปกติ 31 4 4" xfId="4723" xr:uid="{00000000-0005-0000-0000-000074120000}"/>
    <cellStyle name="ปกติ 31 4 4 2" xfId="4724" xr:uid="{00000000-0005-0000-0000-000075120000}"/>
    <cellStyle name="ปกติ 31 4 5" xfId="4725" xr:uid="{00000000-0005-0000-0000-000076120000}"/>
    <cellStyle name="ปกติ 31 5" xfId="4726" xr:uid="{00000000-0005-0000-0000-000077120000}"/>
    <cellStyle name="ปกติ 31 5 2" xfId="4727" xr:uid="{00000000-0005-0000-0000-000078120000}"/>
    <cellStyle name="ปกติ 31 5 2 2" xfId="4728" xr:uid="{00000000-0005-0000-0000-000079120000}"/>
    <cellStyle name="ปกติ 31 5 3" xfId="4729" xr:uid="{00000000-0005-0000-0000-00007A120000}"/>
    <cellStyle name="ปกติ 31 5 3 2" xfId="4730" xr:uid="{00000000-0005-0000-0000-00007B120000}"/>
    <cellStyle name="ปกติ 31 5 4" xfId="4731" xr:uid="{00000000-0005-0000-0000-00007C120000}"/>
    <cellStyle name="ปกติ 31 5 4 2" xfId="4732" xr:uid="{00000000-0005-0000-0000-00007D120000}"/>
    <cellStyle name="ปกติ 31 5 5" xfId="4733" xr:uid="{00000000-0005-0000-0000-00007E120000}"/>
    <cellStyle name="ปกติ 31 6" xfId="4734" xr:uid="{00000000-0005-0000-0000-00007F120000}"/>
    <cellStyle name="ปกติ 31 6 2" xfId="4735" xr:uid="{00000000-0005-0000-0000-000080120000}"/>
    <cellStyle name="ปกติ 31 6 2 2" xfId="4736" xr:uid="{00000000-0005-0000-0000-000081120000}"/>
    <cellStyle name="ปกติ 31 6 3" xfId="4737" xr:uid="{00000000-0005-0000-0000-000082120000}"/>
    <cellStyle name="ปกติ 31 6 3 2" xfId="4738" xr:uid="{00000000-0005-0000-0000-000083120000}"/>
    <cellStyle name="ปกติ 31 6 4" xfId="4739" xr:uid="{00000000-0005-0000-0000-000084120000}"/>
    <cellStyle name="ปกติ 31 6 4 2" xfId="4740" xr:uid="{00000000-0005-0000-0000-000085120000}"/>
    <cellStyle name="ปกติ 31 6 5" xfId="4741" xr:uid="{00000000-0005-0000-0000-000086120000}"/>
    <cellStyle name="ปกติ 31 7" xfId="4742" xr:uid="{00000000-0005-0000-0000-000087120000}"/>
    <cellStyle name="ปกติ 31 7 2" xfId="4743" xr:uid="{00000000-0005-0000-0000-000088120000}"/>
    <cellStyle name="ปกติ 31 7 2 2" xfId="4744" xr:uid="{00000000-0005-0000-0000-000089120000}"/>
    <cellStyle name="ปกติ 31 7 3" xfId="4745" xr:uid="{00000000-0005-0000-0000-00008A120000}"/>
    <cellStyle name="ปกติ 31 7 3 2" xfId="4746" xr:uid="{00000000-0005-0000-0000-00008B120000}"/>
    <cellStyle name="ปกติ 31 7 4" xfId="4747" xr:uid="{00000000-0005-0000-0000-00008C120000}"/>
    <cellStyle name="ปกติ 31 7 4 2" xfId="4748" xr:uid="{00000000-0005-0000-0000-00008D120000}"/>
    <cellStyle name="ปกติ 31 7 5" xfId="4749" xr:uid="{00000000-0005-0000-0000-00008E120000}"/>
    <cellStyle name="ปกติ 31 8" xfId="4750" xr:uid="{00000000-0005-0000-0000-00008F120000}"/>
    <cellStyle name="ปกติ 31 8 2" xfId="4751" xr:uid="{00000000-0005-0000-0000-000090120000}"/>
    <cellStyle name="ปกติ 31 8 2 2" xfId="4752" xr:uid="{00000000-0005-0000-0000-000091120000}"/>
    <cellStyle name="ปกติ 31 8 3" xfId="4753" xr:uid="{00000000-0005-0000-0000-000092120000}"/>
    <cellStyle name="ปกติ 31 8 3 2" xfId="4754" xr:uid="{00000000-0005-0000-0000-000093120000}"/>
    <cellStyle name="ปกติ 31 8 4" xfId="4755" xr:uid="{00000000-0005-0000-0000-000094120000}"/>
    <cellStyle name="ปกติ 31 8 4 2" xfId="4756" xr:uid="{00000000-0005-0000-0000-000095120000}"/>
    <cellStyle name="ปกติ 31 8 5" xfId="4757" xr:uid="{00000000-0005-0000-0000-000096120000}"/>
    <cellStyle name="ปกติ 31 9" xfId="4758" xr:uid="{00000000-0005-0000-0000-000097120000}"/>
    <cellStyle name="ปกติ 31 9 2" xfId="4759" xr:uid="{00000000-0005-0000-0000-000098120000}"/>
    <cellStyle name="ปกติ 31 9 2 2" xfId="4760" xr:uid="{00000000-0005-0000-0000-000099120000}"/>
    <cellStyle name="ปกติ 31 9 3" xfId="4761" xr:uid="{00000000-0005-0000-0000-00009A120000}"/>
    <cellStyle name="ปกติ 31 9 3 2" xfId="4762" xr:uid="{00000000-0005-0000-0000-00009B120000}"/>
    <cellStyle name="ปกติ 31 9 4" xfId="4763" xr:uid="{00000000-0005-0000-0000-00009C120000}"/>
    <cellStyle name="ปกติ 31 9 4 2" xfId="4764" xr:uid="{00000000-0005-0000-0000-00009D120000}"/>
    <cellStyle name="ปกติ 31 9 5" xfId="4765" xr:uid="{00000000-0005-0000-0000-00009E120000}"/>
    <cellStyle name="ปกติ 32" xfId="4766" xr:uid="{00000000-0005-0000-0000-00009F120000}"/>
    <cellStyle name="ปกติ 32 10" xfId="4767" xr:uid="{00000000-0005-0000-0000-0000A0120000}"/>
    <cellStyle name="ปกติ 32 10 2" xfId="4768" xr:uid="{00000000-0005-0000-0000-0000A1120000}"/>
    <cellStyle name="ปกติ 32 11" xfId="4769" xr:uid="{00000000-0005-0000-0000-0000A2120000}"/>
    <cellStyle name="ปกติ 32 11 2" xfId="4770" xr:uid="{00000000-0005-0000-0000-0000A3120000}"/>
    <cellStyle name="ปกติ 32 12" xfId="4771" xr:uid="{00000000-0005-0000-0000-0000A4120000}"/>
    <cellStyle name="ปกติ 32 12 2" xfId="4772" xr:uid="{00000000-0005-0000-0000-0000A5120000}"/>
    <cellStyle name="ปกติ 32 13" xfId="4773" xr:uid="{00000000-0005-0000-0000-0000A6120000}"/>
    <cellStyle name="ปกติ 32 2" xfId="4774" xr:uid="{00000000-0005-0000-0000-0000A7120000}"/>
    <cellStyle name="ปกติ 32 2 2" xfId="4775" xr:uid="{00000000-0005-0000-0000-0000A8120000}"/>
    <cellStyle name="ปกติ 32 2 2 2" xfId="4776" xr:uid="{00000000-0005-0000-0000-0000A9120000}"/>
    <cellStyle name="ปกติ 32 2 3" xfId="4777" xr:uid="{00000000-0005-0000-0000-0000AA120000}"/>
    <cellStyle name="ปกติ 32 2 3 2" xfId="4778" xr:uid="{00000000-0005-0000-0000-0000AB120000}"/>
    <cellStyle name="ปกติ 32 2 4" xfId="4779" xr:uid="{00000000-0005-0000-0000-0000AC120000}"/>
    <cellStyle name="ปกติ 32 2 4 2" xfId="4780" xr:uid="{00000000-0005-0000-0000-0000AD120000}"/>
    <cellStyle name="ปกติ 32 2 5" xfId="4781" xr:uid="{00000000-0005-0000-0000-0000AE120000}"/>
    <cellStyle name="ปกติ 32 3" xfId="4782" xr:uid="{00000000-0005-0000-0000-0000AF120000}"/>
    <cellStyle name="ปกติ 32 3 2" xfId="4783" xr:uid="{00000000-0005-0000-0000-0000B0120000}"/>
    <cellStyle name="ปกติ 32 3 2 2" xfId="4784" xr:uid="{00000000-0005-0000-0000-0000B1120000}"/>
    <cellStyle name="ปกติ 32 3 3" xfId="4785" xr:uid="{00000000-0005-0000-0000-0000B2120000}"/>
    <cellStyle name="ปกติ 32 3 3 2" xfId="4786" xr:uid="{00000000-0005-0000-0000-0000B3120000}"/>
    <cellStyle name="ปกติ 32 3 4" xfId="4787" xr:uid="{00000000-0005-0000-0000-0000B4120000}"/>
    <cellStyle name="ปกติ 32 3 4 2" xfId="4788" xr:uid="{00000000-0005-0000-0000-0000B5120000}"/>
    <cellStyle name="ปกติ 32 3 5" xfId="4789" xr:uid="{00000000-0005-0000-0000-0000B6120000}"/>
    <cellStyle name="ปกติ 32 4" xfId="4790" xr:uid="{00000000-0005-0000-0000-0000B7120000}"/>
    <cellStyle name="ปกติ 32 4 2" xfId="4791" xr:uid="{00000000-0005-0000-0000-0000B8120000}"/>
    <cellStyle name="ปกติ 32 4 2 2" xfId="4792" xr:uid="{00000000-0005-0000-0000-0000B9120000}"/>
    <cellStyle name="ปกติ 32 4 3" xfId="4793" xr:uid="{00000000-0005-0000-0000-0000BA120000}"/>
    <cellStyle name="ปกติ 32 4 3 2" xfId="4794" xr:uid="{00000000-0005-0000-0000-0000BB120000}"/>
    <cellStyle name="ปกติ 32 4 4" xfId="4795" xr:uid="{00000000-0005-0000-0000-0000BC120000}"/>
    <cellStyle name="ปกติ 32 4 4 2" xfId="4796" xr:uid="{00000000-0005-0000-0000-0000BD120000}"/>
    <cellStyle name="ปกติ 32 4 5" xfId="4797" xr:uid="{00000000-0005-0000-0000-0000BE120000}"/>
    <cellStyle name="ปกติ 32 5" xfId="4798" xr:uid="{00000000-0005-0000-0000-0000BF120000}"/>
    <cellStyle name="ปกติ 32 5 2" xfId="4799" xr:uid="{00000000-0005-0000-0000-0000C0120000}"/>
    <cellStyle name="ปกติ 32 5 2 2" xfId="4800" xr:uid="{00000000-0005-0000-0000-0000C1120000}"/>
    <cellStyle name="ปกติ 32 5 3" xfId="4801" xr:uid="{00000000-0005-0000-0000-0000C2120000}"/>
    <cellStyle name="ปกติ 32 5 3 2" xfId="4802" xr:uid="{00000000-0005-0000-0000-0000C3120000}"/>
    <cellStyle name="ปกติ 32 5 4" xfId="4803" xr:uid="{00000000-0005-0000-0000-0000C4120000}"/>
    <cellStyle name="ปกติ 32 5 4 2" xfId="4804" xr:uid="{00000000-0005-0000-0000-0000C5120000}"/>
    <cellStyle name="ปกติ 32 5 5" xfId="4805" xr:uid="{00000000-0005-0000-0000-0000C6120000}"/>
    <cellStyle name="ปกติ 32 6" xfId="4806" xr:uid="{00000000-0005-0000-0000-0000C7120000}"/>
    <cellStyle name="ปกติ 32 6 2" xfId="4807" xr:uid="{00000000-0005-0000-0000-0000C8120000}"/>
    <cellStyle name="ปกติ 32 6 2 2" xfId="4808" xr:uid="{00000000-0005-0000-0000-0000C9120000}"/>
    <cellStyle name="ปกติ 32 6 3" xfId="4809" xr:uid="{00000000-0005-0000-0000-0000CA120000}"/>
    <cellStyle name="ปกติ 32 6 3 2" xfId="4810" xr:uid="{00000000-0005-0000-0000-0000CB120000}"/>
    <cellStyle name="ปกติ 32 6 4" xfId="4811" xr:uid="{00000000-0005-0000-0000-0000CC120000}"/>
    <cellStyle name="ปกติ 32 6 4 2" xfId="4812" xr:uid="{00000000-0005-0000-0000-0000CD120000}"/>
    <cellStyle name="ปกติ 32 6 5" xfId="4813" xr:uid="{00000000-0005-0000-0000-0000CE120000}"/>
    <cellStyle name="ปกติ 32 7" xfId="4814" xr:uid="{00000000-0005-0000-0000-0000CF120000}"/>
    <cellStyle name="ปกติ 32 7 2" xfId="4815" xr:uid="{00000000-0005-0000-0000-0000D0120000}"/>
    <cellStyle name="ปกติ 32 7 2 2" xfId="4816" xr:uid="{00000000-0005-0000-0000-0000D1120000}"/>
    <cellStyle name="ปกติ 32 7 3" xfId="4817" xr:uid="{00000000-0005-0000-0000-0000D2120000}"/>
    <cellStyle name="ปกติ 32 7 3 2" xfId="4818" xr:uid="{00000000-0005-0000-0000-0000D3120000}"/>
    <cellStyle name="ปกติ 32 7 4" xfId="4819" xr:uid="{00000000-0005-0000-0000-0000D4120000}"/>
    <cellStyle name="ปกติ 32 7 4 2" xfId="4820" xr:uid="{00000000-0005-0000-0000-0000D5120000}"/>
    <cellStyle name="ปกติ 32 7 5" xfId="4821" xr:uid="{00000000-0005-0000-0000-0000D6120000}"/>
    <cellStyle name="ปกติ 32 8" xfId="4822" xr:uid="{00000000-0005-0000-0000-0000D7120000}"/>
    <cellStyle name="ปกติ 32 8 2" xfId="4823" xr:uid="{00000000-0005-0000-0000-0000D8120000}"/>
    <cellStyle name="ปกติ 32 8 2 2" xfId="4824" xr:uid="{00000000-0005-0000-0000-0000D9120000}"/>
    <cellStyle name="ปกติ 32 8 3" xfId="4825" xr:uid="{00000000-0005-0000-0000-0000DA120000}"/>
    <cellStyle name="ปกติ 32 8 3 2" xfId="4826" xr:uid="{00000000-0005-0000-0000-0000DB120000}"/>
    <cellStyle name="ปกติ 32 8 4" xfId="4827" xr:uid="{00000000-0005-0000-0000-0000DC120000}"/>
    <cellStyle name="ปกติ 32 8 4 2" xfId="4828" xr:uid="{00000000-0005-0000-0000-0000DD120000}"/>
    <cellStyle name="ปกติ 32 8 5" xfId="4829" xr:uid="{00000000-0005-0000-0000-0000DE120000}"/>
    <cellStyle name="ปกติ 32 9" xfId="4830" xr:uid="{00000000-0005-0000-0000-0000DF120000}"/>
    <cellStyle name="ปกติ 32 9 2" xfId="4831" xr:uid="{00000000-0005-0000-0000-0000E0120000}"/>
    <cellStyle name="ปกติ 32 9 2 2" xfId="4832" xr:uid="{00000000-0005-0000-0000-0000E1120000}"/>
    <cellStyle name="ปกติ 32 9 3" xfId="4833" xr:uid="{00000000-0005-0000-0000-0000E2120000}"/>
    <cellStyle name="ปกติ 32 9 3 2" xfId="4834" xr:uid="{00000000-0005-0000-0000-0000E3120000}"/>
    <cellStyle name="ปกติ 32 9 4" xfId="4835" xr:uid="{00000000-0005-0000-0000-0000E4120000}"/>
    <cellStyle name="ปกติ 32 9 4 2" xfId="4836" xr:uid="{00000000-0005-0000-0000-0000E5120000}"/>
    <cellStyle name="ปกติ 32 9 5" xfId="4837" xr:uid="{00000000-0005-0000-0000-0000E6120000}"/>
    <cellStyle name="ปกติ 33" xfId="4838" xr:uid="{00000000-0005-0000-0000-0000E7120000}"/>
    <cellStyle name="ปกติ 33 10" xfId="4839" xr:uid="{00000000-0005-0000-0000-0000E8120000}"/>
    <cellStyle name="ปกติ 33 10 2" xfId="4840" xr:uid="{00000000-0005-0000-0000-0000E9120000}"/>
    <cellStyle name="ปกติ 33 11" xfId="4841" xr:uid="{00000000-0005-0000-0000-0000EA120000}"/>
    <cellStyle name="ปกติ 33 11 2" xfId="4842" xr:uid="{00000000-0005-0000-0000-0000EB120000}"/>
    <cellStyle name="ปกติ 33 12" xfId="4843" xr:uid="{00000000-0005-0000-0000-0000EC120000}"/>
    <cellStyle name="ปกติ 33 12 2" xfId="4844" xr:uid="{00000000-0005-0000-0000-0000ED120000}"/>
    <cellStyle name="ปกติ 33 13" xfId="4845" xr:uid="{00000000-0005-0000-0000-0000EE120000}"/>
    <cellStyle name="ปกติ 33 2" xfId="4846" xr:uid="{00000000-0005-0000-0000-0000EF120000}"/>
    <cellStyle name="ปกติ 33 2 2" xfId="4847" xr:uid="{00000000-0005-0000-0000-0000F0120000}"/>
    <cellStyle name="ปกติ 33 2 2 2" xfId="4848" xr:uid="{00000000-0005-0000-0000-0000F1120000}"/>
    <cellStyle name="ปกติ 33 2 3" xfId="4849" xr:uid="{00000000-0005-0000-0000-0000F2120000}"/>
    <cellStyle name="ปกติ 33 2 3 2" xfId="4850" xr:uid="{00000000-0005-0000-0000-0000F3120000}"/>
    <cellStyle name="ปกติ 33 2 4" xfId="4851" xr:uid="{00000000-0005-0000-0000-0000F4120000}"/>
    <cellStyle name="ปกติ 33 2 4 2" xfId="4852" xr:uid="{00000000-0005-0000-0000-0000F5120000}"/>
    <cellStyle name="ปกติ 33 2 5" xfId="4853" xr:uid="{00000000-0005-0000-0000-0000F6120000}"/>
    <cellStyle name="ปกติ 33 3" xfId="4854" xr:uid="{00000000-0005-0000-0000-0000F7120000}"/>
    <cellStyle name="ปกติ 33 3 2" xfId="4855" xr:uid="{00000000-0005-0000-0000-0000F8120000}"/>
    <cellStyle name="ปกติ 33 3 2 2" xfId="4856" xr:uid="{00000000-0005-0000-0000-0000F9120000}"/>
    <cellStyle name="ปกติ 33 3 3" xfId="4857" xr:uid="{00000000-0005-0000-0000-0000FA120000}"/>
    <cellStyle name="ปกติ 33 3 3 2" xfId="4858" xr:uid="{00000000-0005-0000-0000-0000FB120000}"/>
    <cellStyle name="ปกติ 33 3 4" xfId="4859" xr:uid="{00000000-0005-0000-0000-0000FC120000}"/>
    <cellStyle name="ปกติ 33 3 4 2" xfId="4860" xr:uid="{00000000-0005-0000-0000-0000FD120000}"/>
    <cellStyle name="ปกติ 33 3 5" xfId="4861" xr:uid="{00000000-0005-0000-0000-0000FE120000}"/>
    <cellStyle name="ปกติ 33 4" xfId="4862" xr:uid="{00000000-0005-0000-0000-0000FF120000}"/>
    <cellStyle name="ปกติ 33 4 2" xfId="4863" xr:uid="{00000000-0005-0000-0000-000000130000}"/>
    <cellStyle name="ปกติ 33 4 2 2" xfId="4864" xr:uid="{00000000-0005-0000-0000-000001130000}"/>
    <cellStyle name="ปกติ 33 4 3" xfId="4865" xr:uid="{00000000-0005-0000-0000-000002130000}"/>
    <cellStyle name="ปกติ 33 4 3 2" xfId="4866" xr:uid="{00000000-0005-0000-0000-000003130000}"/>
    <cellStyle name="ปกติ 33 4 4" xfId="4867" xr:uid="{00000000-0005-0000-0000-000004130000}"/>
    <cellStyle name="ปกติ 33 4 4 2" xfId="4868" xr:uid="{00000000-0005-0000-0000-000005130000}"/>
    <cellStyle name="ปกติ 33 4 5" xfId="4869" xr:uid="{00000000-0005-0000-0000-000006130000}"/>
    <cellStyle name="ปกติ 33 5" xfId="4870" xr:uid="{00000000-0005-0000-0000-000007130000}"/>
    <cellStyle name="ปกติ 33 5 2" xfId="4871" xr:uid="{00000000-0005-0000-0000-000008130000}"/>
    <cellStyle name="ปกติ 33 5 2 2" xfId="4872" xr:uid="{00000000-0005-0000-0000-000009130000}"/>
    <cellStyle name="ปกติ 33 5 3" xfId="4873" xr:uid="{00000000-0005-0000-0000-00000A130000}"/>
    <cellStyle name="ปกติ 33 5 3 2" xfId="4874" xr:uid="{00000000-0005-0000-0000-00000B130000}"/>
    <cellStyle name="ปกติ 33 5 4" xfId="4875" xr:uid="{00000000-0005-0000-0000-00000C130000}"/>
    <cellStyle name="ปกติ 33 5 4 2" xfId="4876" xr:uid="{00000000-0005-0000-0000-00000D130000}"/>
    <cellStyle name="ปกติ 33 5 5" xfId="4877" xr:uid="{00000000-0005-0000-0000-00000E130000}"/>
    <cellStyle name="ปกติ 33 6" xfId="4878" xr:uid="{00000000-0005-0000-0000-00000F130000}"/>
    <cellStyle name="ปกติ 33 6 2" xfId="4879" xr:uid="{00000000-0005-0000-0000-000010130000}"/>
    <cellStyle name="ปกติ 33 6 2 2" xfId="4880" xr:uid="{00000000-0005-0000-0000-000011130000}"/>
    <cellStyle name="ปกติ 33 6 3" xfId="4881" xr:uid="{00000000-0005-0000-0000-000012130000}"/>
    <cellStyle name="ปกติ 33 6 3 2" xfId="4882" xr:uid="{00000000-0005-0000-0000-000013130000}"/>
    <cellStyle name="ปกติ 33 6 4" xfId="4883" xr:uid="{00000000-0005-0000-0000-000014130000}"/>
    <cellStyle name="ปกติ 33 6 4 2" xfId="4884" xr:uid="{00000000-0005-0000-0000-000015130000}"/>
    <cellStyle name="ปกติ 33 6 5" xfId="4885" xr:uid="{00000000-0005-0000-0000-000016130000}"/>
    <cellStyle name="ปกติ 33 7" xfId="4886" xr:uid="{00000000-0005-0000-0000-000017130000}"/>
    <cellStyle name="ปกติ 33 7 2" xfId="4887" xr:uid="{00000000-0005-0000-0000-000018130000}"/>
    <cellStyle name="ปกติ 33 7 2 2" xfId="4888" xr:uid="{00000000-0005-0000-0000-000019130000}"/>
    <cellStyle name="ปกติ 33 7 3" xfId="4889" xr:uid="{00000000-0005-0000-0000-00001A130000}"/>
    <cellStyle name="ปกติ 33 7 3 2" xfId="4890" xr:uid="{00000000-0005-0000-0000-00001B130000}"/>
    <cellStyle name="ปกติ 33 7 4" xfId="4891" xr:uid="{00000000-0005-0000-0000-00001C130000}"/>
    <cellStyle name="ปกติ 33 7 4 2" xfId="4892" xr:uid="{00000000-0005-0000-0000-00001D130000}"/>
    <cellStyle name="ปกติ 33 7 5" xfId="4893" xr:uid="{00000000-0005-0000-0000-00001E130000}"/>
    <cellStyle name="ปกติ 33 8" xfId="4894" xr:uid="{00000000-0005-0000-0000-00001F130000}"/>
    <cellStyle name="ปกติ 33 8 2" xfId="4895" xr:uid="{00000000-0005-0000-0000-000020130000}"/>
    <cellStyle name="ปกติ 33 8 2 2" xfId="4896" xr:uid="{00000000-0005-0000-0000-000021130000}"/>
    <cellStyle name="ปกติ 33 8 3" xfId="4897" xr:uid="{00000000-0005-0000-0000-000022130000}"/>
    <cellStyle name="ปกติ 33 8 3 2" xfId="4898" xr:uid="{00000000-0005-0000-0000-000023130000}"/>
    <cellStyle name="ปกติ 33 8 4" xfId="4899" xr:uid="{00000000-0005-0000-0000-000024130000}"/>
    <cellStyle name="ปกติ 33 8 4 2" xfId="4900" xr:uid="{00000000-0005-0000-0000-000025130000}"/>
    <cellStyle name="ปกติ 33 8 5" xfId="4901" xr:uid="{00000000-0005-0000-0000-000026130000}"/>
    <cellStyle name="ปกติ 33 9" xfId="4902" xr:uid="{00000000-0005-0000-0000-000027130000}"/>
    <cellStyle name="ปกติ 33 9 2" xfId="4903" xr:uid="{00000000-0005-0000-0000-000028130000}"/>
    <cellStyle name="ปกติ 33 9 2 2" xfId="4904" xr:uid="{00000000-0005-0000-0000-000029130000}"/>
    <cellStyle name="ปกติ 33 9 3" xfId="4905" xr:uid="{00000000-0005-0000-0000-00002A130000}"/>
    <cellStyle name="ปกติ 33 9 3 2" xfId="4906" xr:uid="{00000000-0005-0000-0000-00002B130000}"/>
    <cellStyle name="ปกติ 33 9 4" xfId="4907" xr:uid="{00000000-0005-0000-0000-00002C130000}"/>
    <cellStyle name="ปกติ 33 9 4 2" xfId="4908" xr:uid="{00000000-0005-0000-0000-00002D130000}"/>
    <cellStyle name="ปกติ 33 9 5" xfId="4909" xr:uid="{00000000-0005-0000-0000-00002E130000}"/>
    <cellStyle name="ปกติ 34" xfId="4910" xr:uid="{00000000-0005-0000-0000-00002F130000}"/>
    <cellStyle name="ปกติ 34 2" xfId="4911" xr:uid="{00000000-0005-0000-0000-000030130000}"/>
    <cellStyle name="ปกติ 34 2 10" xfId="4912" xr:uid="{00000000-0005-0000-0000-000031130000}"/>
    <cellStyle name="ปกติ 34 2 2" xfId="4913" xr:uid="{00000000-0005-0000-0000-000032130000}"/>
    <cellStyle name="ปกติ 34 2 3" xfId="4914" xr:uid="{00000000-0005-0000-0000-000033130000}"/>
    <cellStyle name="ปกติ 34 2 4" xfId="4915" xr:uid="{00000000-0005-0000-0000-000034130000}"/>
    <cellStyle name="ปกติ 34 2 5" xfId="4916" xr:uid="{00000000-0005-0000-0000-000035130000}"/>
    <cellStyle name="ปกติ 34 2 6" xfId="4917" xr:uid="{00000000-0005-0000-0000-000036130000}"/>
    <cellStyle name="ปกติ 34 2 7" xfId="4918" xr:uid="{00000000-0005-0000-0000-000037130000}"/>
    <cellStyle name="ปกติ 34 2 8" xfId="4919" xr:uid="{00000000-0005-0000-0000-000038130000}"/>
    <cellStyle name="ปกติ 34 2 9" xfId="4920" xr:uid="{00000000-0005-0000-0000-000039130000}"/>
    <cellStyle name="ปกติ 34 3" xfId="4921" xr:uid="{00000000-0005-0000-0000-00003A130000}"/>
    <cellStyle name="ปกติ 34 3 10" xfId="4922" xr:uid="{00000000-0005-0000-0000-00003B130000}"/>
    <cellStyle name="ปกติ 34 3 2" xfId="4923" xr:uid="{00000000-0005-0000-0000-00003C130000}"/>
    <cellStyle name="ปกติ 34 3 3" xfId="4924" xr:uid="{00000000-0005-0000-0000-00003D130000}"/>
    <cellStyle name="ปกติ 34 3 4" xfId="4925" xr:uid="{00000000-0005-0000-0000-00003E130000}"/>
    <cellStyle name="ปกติ 34 3 5" xfId="4926" xr:uid="{00000000-0005-0000-0000-00003F130000}"/>
    <cellStyle name="ปกติ 34 3 6" xfId="4927" xr:uid="{00000000-0005-0000-0000-000040130000}"/>
    <cellStyle name="ปกติ 34 3 7" xfId="4928" xr:uid="{00000000-0005-0000-0000-000041130000}"/>
    <cellStyle name="ปกติ 34 3 8" xfId="4929" xr:uid="{00000000-0005-0000-0000-000042130000}"/>
    <cellStyle name="ปกติ 34 3 9" xfId="4930" xr:uid="{00000000-0005-0000-0000-000043130000}"/>
    <cellStyle name="ปกติ 34 4" xfId="4931" xr:uid="{00000000-0005-0000-0000-000044130000}"/>
    <cellStyle name="ปกติ 34 5" xfId="4932" xr:uid="{00000000-0005-0000-0000-000045130000}"/>
    <cellStyle name="ปกติ 34 6" xfId="4933" xr:uid="{00000000-0005-0000-0000-000046130000}"/>
    <cellStyle name="ปกติ 36" xfId="4934" xr:uid="{00000000-0005-0000-0000-000047130000}"/>
    <cellStyle name="ปกติ 36 2" xfId="4935" xr:uid="{00000000-0005-0000-0000-000048130000}"/>
    <cellStyle name="ปกติ 37" xfId="4936" xr:uid="{00000000-0005-0000-0000-000049130000}"/>
    <cellStyle name="ปกติ 37 2" xfId="4937" xr:uid="{00000000-0005-0000-0000-00004A130000}"/>
    <cellStyle name="ปกติ 39" xfId="4938" xr:uid="{00000000-0005-0000-0000-00004B130000}"/>
    <cellStyle name="ปกติ 39 2" xfId="4939" xr:uid="{00000000-0005-0000-0000-00004C130000}"/>
    <cellStyle name="ปกติ 39 2 2" xfId="4940" xr:uid="{00000000-0005-0000-0000-00004D130000}"/>
    <cellStyle name="ปกติ 39 3" xfId="4941" xr:uid="{00000000-0005-0000-0000-00004E130000}"/>
    <cellStyle name="ปกติ 39 3 2" xfId="4942" xr:uid="{00000000-0005-0000-0000-00004F130000}"/>
    <cellStyle name="ปกติ 39 4" xfId="4943" xr:uid="{00000000-0005-0000-0000-000050130000}"/>
    <cellStyle name="ปกติ 39 4 2" xfId="4944" xr:uid="{00000000-0005-0000-0000-000051130000}"/>
    <cellStyle name="ปกติ 39 5" xfId="4945" xr:uid="{00000000-0005-0000-0000-000052130000}"/>
    <cellStyle name="ปกติ 4" xfId="4946" xr:uid="{00000000-0005-0000-0000-000053130000}"/>
    <cellStyle name="ปกติ 4 10" xfId="4947" xr:uid="{00000000-0005-0000-0000-000054130000}"/>
    <cellStyle name="ปกติ 4 10 2" xfId="4948" xr:uid="{00000000-0005-0000-0000-000055130000}"/>
    <cellStyle name="ปกติ 4 11" xfId="4949" xr:uid="{00000000-0005-0000-0000-000056130000}"/>
    <cellStyle name="ปกติ 4 11 2" xfId="4950" xr:uid="{00000000-0005-0000-0000-000057130000}"/>
    <cellStyle name="ปกติ 4 12" xfId="4951" xr:uid="{00000000-0005-0000-0000-000058130000}"/>
    <cellStyle name="ปกติ 4 12 2" xfId="4952" xr:uid="{00000000-0005-0000-0000-000059130000}"/>
    <cellStyle name="ปกติ 4 13" xfId="4953" xr:uid="{00000000-0005-0000-0000-00005A130000}"/>
    <cellStyle name="ปกติ 4 2" xfId="4954" xr:uid="{00000000-0005-0000-0000-00005B130000}"/>
    <cellStyle name="ปกติ 4 2 2" xfId="4955" xr:uid="{00000000-0005-0000-0000-00005C130000}"/>
    <cellStyle name="ปกติ 4 2 2 2" xfId="4956" xr:uid="{00000000-0005-0000-0000-00005D130000}"/>
    <cellStyle name="ปกติ 4 2 2 2 2" xfId="4957" xr:uid="{00000000-0005-0000-0000-00005E130000}"/>
    <cellStyle name="ปกติ 4 2 3" xfId="4958" xr:uid="{00000000-0005-0000-0000-00005F130000}"/>
    <cellStyle name="ปกติ 4 2 3 2" xfId="4959" xr:uid="{00000000-0005-0000-0000-000060130000}"/>
    <cellStyle name="ปกติ 4 2 4" xfId="4960" xr:uid="{00000000-0005-0000-0000-000061130000}"/>
    <cellStyle name="ปกติ 4 2 4 2" xfId="4961" xr:uid="{00000000-0005-0000-0000-000062130000}"/>
    <cellStyle name="ปกติ 4 2 5" xfId="4962" xr:uid="{00000000-0005-0000-0000-000063130000}"/>
    <cellStyle name="ปกติ 4 3" xfId="4963" xr:uid="{00000000-0005-0000-0000-000064130000}"/>
    <cellStyle name="ปกติ 4 3 2" xfId="4964" xr:uid="{00000000-0005-0000-0000-000065130000}"/>
    <cellStyle name="ปกติ 4 3 2 2" xfId="4965" xr:uid="{00000000-0005-0000-0000-000066130000}"/>
    <cellStyle name="ปกติ 4 3 3" xfId="4966" xr:uid="{00000000-0005-0000-0000-000067130000}"/>
    <cellStyle name="ปกติ 4 3 3 2" xfId="4967" xr:uid="{00000000-0005-0000-0000-000068130000}"/>
    <cellStyle name="ปกติ 4 3 4" xfId="4968" xr:uid="{00000000-0005-0000-0000-000069130000}"/>
    <cellStyle name="ปกติ 4 3 4 2" xfId="4969" xr:uid="{00000000-0005-0000-0000-00006A130000}"/>
    <cellStyle name="ปกติ 4 3 5" xfId="4970" xr:uid="{00000000-0005-0000-0000-00006B130000}"/>
    <cellStyle name="ปกติ 4 4" xfId="4971" xr:uid="{00000000-0005-0000-0000-00006C130000}"/>
    <cellStyle name="ปกติ 4 4 2" xfId="4972" xr:uid="{00000000-0005-0000-0000-00006D130000}"/>
    <cellStyle name="ปกติ 4 4 2 2" xfId="4973" xr:uid="{00000000-0005-0000-0000-00006E130000}"/>
    <cellStyle name="ปกติ 4 4 3" xfId="4974" xr:uid="{00000000-0005-0000-0000-00006F130000}"/>
    <cellStyle name="ปกติ 4 4 3 2" xfId="4975" xr:uid="{00000000-0005-0000-0000-000070130000}"/>
    <cellStyle name="ปกติ 4 4 4" xfId="4976" xr:uid="{00000000-0005-0000-0000-000071130000}"/>
    <cellStyle name="ปกติ 4 4 4 2" xfId="4977" xr:uid="{00000000-0005-0000-0000-000072130000}"/>
    <cellStyle name="ปกติ 4 4 5" xfId="4978" xr:uid="{00000000-0005-0000-0000-000073130000}"/>
    <cellStyle name="ปกติ 4 5" xfId="4979" xr:uid="{00000000-0005-0000-0000-000074130000}"/>
    <cellStyle name="ปกติ 4 5 2" xfId="4980" xr:uid="{00000000-0005-0000-0000-000075130000}"/>
    <cellStyle name="ปกติ 4 5 2 2" xfId="4981" xr:uid="{00000000-0005-0000-0000-000076130000}"/>
    <cellStyle name="ปกติ 4 5 3" xfId="4982" xr:uid="{00000000-0005-0000-0000-000077130000}"/>
    <cellStyle name="ปกติ 4 5 3 2" xfId="4983" xr:uid="{00000000-0005-0000-0000-000078130000}"/>
    <cellStyle name="ปกติ 4 5 4" xfId="4984" xr:uid="{00000000-0005-0000-0000-000079130000}"/>
    <cellStyle name="ปกติ 4 5 4 2" xfId="4985" xr:uid="{00000000-0005-0000-0000-00007A130000}"/>
    <cellStyle name="ปกติ 4 5 5" xfId="4986" xr:uid="{00000000-0005-0000-0000-00007B130000}"/>
    <cellStyle name="ปกติ 4 6" xfId="4987" xr:uid="{00000000-0005-0000-0000-00007C130000}"/>
    <cellStyle name="ปกติ 4 6 2" xfId="4988" xr:uid="{00000000-0005-0000-0000-00007D130000}"/>
    <cellStyle name="ปกติ 4 6 2 2" xfId="4989" xr:uid="{00000000-0005-0000-0000-00007E130000}"/>
    <cellStyle name="ปกติ 4 6 3" xfId="4990" xr:uid="{00000000-0005-0000-0000-00007F130000}"/>
    <cellStyle name="ปกติ 4 6 3 2" xfId="4991" xr:uid="{00000000-0005-0000-0000-000080130000}"/>
    <cellStyle name="ปกติ 4 6 4" xfId="4992" xr:uid="{00000000-0005-0000-0000-000081130000}"/>
    <cellStyle name="ปกติ 4 6 4 2" xfId="4993" xr:uid="{00000000-0005-0000-0000-000082130000}"/>
    <cellStyle name="ปกติ 4 6 5" xfId="4994" xr:uid="{00000000-0005-0000-0000-000083130000}"/>
    <cellStyle name="ปกติ 4 7" xfId="4995" xr:uid="{00000000-0005-0000-0000-000084130000}"/>
    <cellStyle name="ปกติ 4 7 2" xfId="4996" xr:uid="{00000000-0005-0000-0000-000085130000}"/>
    <cellStyle name="ปกติ 4 7 2 2" xfId="4997" xr:uid="{00000000-0005-0000-0000-000086130000}"/>
    <cellStyle name="ปกติ 4 7 3" xfId="4998" xr:uid="{00000000-0005-0000-0000-000087130000}"/>
    <cellStyle name="ปกติ 4 7 3 2" xfId="4999" xr:uid="{00000000-0005-0000-0000-000088130000}"/>
    <cellStyle name="ปกติ 4 7 4" xfId="5000" xr:uid="{00000000-0005-0000-0000-000089130000}"/>
    <cellStyle name="ปกติ 4 7 4 2" xfId="5001" xr:uid="{00000000-0005-0000-0000-00008A130000}"/>
    <cellStyle name="ปกติ 4 7 5" xfId="5002" xr:uid="{00000000-0005-0000-0000-00008B130000}"/>
    <cellStyle name="ปกติ 4 8" xfId="5003" xr:uid="{00000000-0005-0000-0000-00008C130000}"/>
    <cellStyle name="ปกติ 4 8 2" xfId="5004" xr:uid="{00000000-0005-0000-0000-00008D130000}"/>
    <cellStyle name="ปกติ 4 8 2 2" xfId="5005" xr:uid="{00000000-0005-0000-0000-00008E130000}"/>
    <cellStyle name="ปกติ 4 8 3" xfId="5006" xr:uid="{00000000-0005-0000-0000-00008F130000}"/>
    <cellStyle name="ปกติ 4 8 3 2" xfId="5007" xr:uid="{00000000-0005-0000-0000-000090130000}"/>
    <cellStyle name="ปกติ 4 8 4" xfId="5008" xr:uid="{00000000-0005-0000-0000-000091130000}"/>
    <cellStyle name="ปกติ 4 8 4 2" xfId="5009" xr:uid="{00000000-0005-0000-0000-000092130000}"/>
    <cellStyle name="ปกติ 4 8 5" xfId="5010" xr:uid="{00000000-0005-0000-0000-000093130000}"/>
    <cellStyle name="ปกติ 4 9" xfId="5011" xr:uid="{00000000-0005-0000-0000-000094130000}"/>
    <cellStyle name="ปกติ 4 9 2" xfId="5012" xr:uid="{00000000-0005-0000-0000-000095130000}"/>
    <cellStyle name="ปกติ 4 9 2 2" xfId="5013" xr:uid="{00000000-0005-0000-0000-000096130000}"/>
    <cellStyle name="ปกติ 4 9 3" xfId="5014" xr:uid="{00000000-0005-0000-0000-000097130000}"/>
    <cellStyle name="ปกติ 4 9 3 2" xfId="5015" xr:uid="{00000000-0005-0000-0000-000098130000}"/>
    <cellStyle name="ปกติ 4 9 4" xfId="5016" xr:uid="{00000000-0005-0000-0000-000099130000}"/>
    <cellStyle name="ปกติ 4 9 4 2" xfId="5017" xr:uid="{00000000-0005-0000-0000-00009A130000}"/>
    <cellStyle name="ปกติ 4 9 5" xfId="5018" xr:uid="{00000000-0005-0000-0000-00009B130000}"/>
    <cellStyle name="ปกติ 4_Bank" xfId="5019" xr:uid="{00000000-0005-0000-0000-00009C130000}"/>
    <cellStyle name="ปกติ 40" xfId="5020" xr:uid="{00000000-0005-0000-0000-00009D130000}"/>
    <cellStyle name="ปกติ 40 2" xfId="5021" xr:uid="{00000000-0005-0000-0000-00009E130000}"/>
    <cellStyle name="ปกติ 40 2 2" xfId="5022" xr:uid="{00000000-0005-0000-0000-00009F130000}"/>
    <cellStyle name="ปกติ 40 3" xfId="5023" xr:uid="{00000000-0005-0000-0000-0000A0130000}"/>
    <cellStyle name="ปกติ 40 3 2" xfId="5024" xr:uid="{00000000-0005-0000-0000-0000A1130000}"/>
    <cellStyle name="ปกติ 40 4" xfId="5025" xr:uid="{00000000-0005-0000-0000-0000A2130000}"/>
    <cellStyle name="ปกติ 40 4 2" xfId="5026" xr:uid="{00000000-0005-0000-0000-0000A3130000}"/>
    <cellStyle name="ปกติ 40 5" xfId="5027" xr:uid="{00000000-0005-0000-0000-0000A4130000}"/>
    <cellStyle name="ปกติ 41" xfId="5028" xr:uid="{00000000-0005-0000-0000-0000A5130000}"/>
    <cellStyle name="ปกติ 41 2" xfId="5029" xr:uid="{00000000-0005-0000-0000-0000A6130000}"/>
    <cellStyle name="ปกติ 41 2 2" xfId="5030" xr:uid="{00000000-0005-0000-0000-0000A7130000}"/>
    <cellStyle name="ปกติ 41 3" xfId="5031" xr:uid="{00000000-0005-0000-0000-0000A8130000}"/>
    <cellStyle name="ปกติ 41 3 2" xfId="5032" xr:uid="{00000000-0005-0000-0000-0000A9130000}"/>
    <cellStyle name="ปกติ 41 4" xfId="5033" xr:uid="{00000000-0005-0000-0000-0000AA130000}"/>
    <cellStyle name="ปกติ 41 4 2" xfId="5034" xr:uid="{00000000-0005-0000-0000-0000AB130000}"/>
    <cellStyle name="ปกติ 41 5" xfId="5035" xr:uid="{00000000-0005-0000-0000-0000AC130000}"/>
    <cellStyle name="ปกติ 42" xfId="5036" xr:uid="{00000000-0005-0000-0000-0000AD130000}"/>
    <cellStyle name="ปกติ 42 10" xfId="5037" xr:uid="{00000000-0005-0000-0000-0000AE130000}"/>
    <cellStyle name="ปกติ 42 2" xfId="5038" xr:uid="{00000000-0005-0000-0000-0000AF130000}"/>
    <cellStyle name="ปกติ 42 3" xfId="5039" xr:uid="{00000000-0005-0000-0000-0000B0130000}"/>
    <cellStyle name="ปกติ 42 4" xfId="5040" xr:uid="{00000000-0005-0000-0000-0000B1130000}"/>
    <cellStyle name="ปกติ 42 5" xfId="5041" xr:uid="{00000000-0005-0000-0000-0000B2130000}"/>
    <cellStyle name="ปกติ 42 6" xfId="5042" xr:uid="{00000000-0005-0000-0000-0000B3130000}"/>
    <cellStyle name="ปกติ 42 7" xfId="5043" xr:uid="{00000000-0005-0000-0000-0000B4130000}"/>
    <cellStyle name="ปกติ 42 8" xfId="5044" xr:uid="{00000000-0005-0000-0000-0000B5130000}"/>
    <cellStyle name="ปกติ 42 9" xfId="5045" xr:uid="{00000000-0005-0000-0000-0000B6130000}"/>
    <cellStyle name="ปกติ 44" xfId="5046" xr:uid="{00000000-0005-0000-0000-0000B7130000}"/>
    <cellStyle name="ปกติ 44 10" xfId="5047" xr:uid="{00000000-0005-0000-0000-0000B8130000}"/>
    <cellStyle name="ปกติ 44 2" xfId="5048" xr:uid="{00000000-0005-0000-0000-0000B9130000}"/>
    <cellStyle name="ปกติ 44 3" xfId="5049" xr:uid="{00000000-0005-0000-0000-0000BA130000}"/>
    <cellStyle name="ปกติ 44 4" xfId="5050" xr:uid="{00000000-0005-0000-0000-0000BB130000}"/>
    <cellStyle name="ปกติ 44 5" xfId="5051" xr:uid="{00000000-0005-0000-0000-0000BC130000}"/>
    <cellStyle name="ปกติ 44 6" xfId="5052" xr:uid="{00000000-0005-0000-0000-0000BD130000}"/>
    <cellStyle name="ปกติ 44 7" xfId="5053" xr:uid="{00000000-0005-0000-0000-0000BE130000}"/>
    <cellStyle name="ปกติ 44 8" xfId="5054" xr:uid="{00000000-0005-0000-0000-0000BF130000}"/>
    <cellStyle name="ปกติ 44 9" xfId="5055" xr:uid="{00000000-0005-0000-0000-0000C0130000}"/>
    <cellStyle name="ปกติ 45" xfId="5056" xr:uid="{00000000-0005-0000-0000-0000C1130000}"/>
    <cellStyle name="ปกติ 45 2" xfId="5057" xr:uid="{00000000-0005-0000-0000-0000C2130000}"/>
    <cellStyle name="ปกติ 47" xfId="5058" xr:uid="{00000000-0005-0000-0000-0000C3130000}"/>
    <cellStyle name="ปกติ 47 2" xfId="5059" xr:uid="{00000000-0005-0000-0000-0000C4130000}"/>
    <cellStyle name="ปกติ 48" xfId="5060" xr:uid="{00000000-0005-0000-0000-0000C5130000}"/>
    <cellStyle name="ปกติ 48 2" xfId="5061" xr:uid="{00000000-0005-0000-0000-0000C6130000}"/>
    <cellStyle name="ปกติ 5" xfId="5062" xr:uid="{00000000-0005-0000-0000-0000C7130000}"/>
    <cellStyle name="ปกติ 5 10" xfId="5063" xr:uid="{00000000-0005-0000-0000-0000C8130000}"/>
    <cellStyle name="ปกติ 5 11" xfId="5064" xr:uid="{00000000-0005-0000-0000-0000C9130000}"/>
    <cellStyle name="ปกติ 5 12" xfId="5065" xr:uid="{00000000-0005-0000-0000-0000CA130000}"/>
    <cellStyle name="ปกติ 5 13" xfId="5066" xr:uid="{00000000-0005-0000-0000-0000CB130000}"/>
    <cellStyle name="ปกติ 5 14" xfId="5067" xr:uid="{00000000-0005-0000-0000-0000CC130000}"/>
    <cellStyle name="ปกติ 5 15" xfId="5068" xr:uid="{00000000-0005-0000-0000-0000CD130000}"/>
    <cellStyle name="ปกติ 5 16" xfId="5069" xr:uid="{00000000-0005-0000-0000-0000CE130000}"/>
    <cellStyle name="ปกติ 5 17" xfId="5070" xr:uid="{00000000-0005-0000-0000-0000CF130000}"/>
    <cellStyle name="ปกติ 5 18" xfId="5071" xr:uid="{00000000-0005-0000-0000-0000D0130000}"/>
    <cellStyle name="ปกติ 5 19" xfId="5072" xr:uid="{00000000-0005-0000-0000-0000D1130000}"/>
    <cellStyle name="ปกติ 5 2" xfId="5073" xr:uid="{00000000-0005-0000-0000-0000D2130000}"/>
    <cellStyle name="ปกติ 5 2 2" xfId="5074" xr:uid="{00000000-0005-0000-0000-0000D3130000}"/>
    <cellStyle name="ปกติ 5 2 3" xfId="5075" xr:uid="{00000000-0005-0000-0000-0000D4130000}"/>
    <cellStyle name="ปกติ 5 20" xfId="5076" xr:uid="{00000000-0005-0000-0000-0000D5130000}"/>
    <cellStyle name="ปกติ 5 21" xfId="5077" xr:uid="{00000000-0005-0000-0000-0000D6130000}"/>
    <cellStyle name="ปกติ 5 3" xfId="5078" xr:uid="{00000000-0005-0000-0000-0000D7130000}"/>
    <cellStyle name="ปกติ 5 3 2" xfId="5079" xr:uid="{00000000-0005-0000-0000-0000D8130000}"/>
    <cellStyle name="ปกติ 5 3 3" xfId="5080" xr:uid="{00000000-0005-0000-0000-0000D9130000}"/>
    <cellStyle name="ปกติ 5 4" xfId="5081" xr:uid="{00000000-0005-0000-0000-0000DA130000}"/>
    <cellStyle name="ปกติ 5 5" xfId="5082" xr:uid="{00000000-0005-0000-0000-0000DB130000}"/>
    <cellStyle name="ปกติ 5 6" xfId="5083" xr:uid="{00000000-0005-0000-0000-0000DC130000}"/>
    <cellStyle name="ปกติ 5 7" xfId="5084" xr:uid="{00000000-0005-0000-0000-0000DD130000}"/>
    <cellStyle name="ปกติ 5 8" xfId="5085" xr:uid="{00000000-0005-0000-0000-0000DE130000}"/>
    <cellStyle name="ปกติ 5 9" xfId="5086" xr:uid="{00000000-0005-0000-0000-0000DF130000}"/>
    <cellStyle name="ปกติ 5_Sheet4" xfId="5087" xr:uid="{00000000-0005-0000-0000-0000E0130000}"/>
    <cellStyle name="ปกติ 6" xfId="5088" xr:uid="{00000000-0005-0000-0000-0000E1130000}"/>
    <cellStyle name="ปกติ 6 10" xfId="5089" xr:uid="{00000000-0005-0000-0000-0000E2130000}"/>
    <cellStyle name="ปกติ 6 10 2" xfId="5090" xr:uid="{00000000-0005-0000-0000-0000E3130000}"/>
    <cellStyle name="ปกติ 6 11" xfId="5091" xr:uid="{00000000-0005-0000-0000-0000E4130000}"/>
    <cellStyle name="ปกติ 6 11 2" xfId="5092" xr:uid="{00000000-0005-0000-0000-0000E5130000}"/>
    <cellStyle name="ปกติ 6 12" xfId="5093" xr:uid="{00000000-0005-0000-0000-0000E6130000}"/>
    <cellStyle name="ปกติ 6 12 2" xfId="5094" xr:uid="{00000000-0005-0000-0000-0000E7130000}"/>
    <cellStyle name="ปกติ 6 13" xfId="5095" xr:uid="{00000000-0005-0000-0000-0000E8130000}"/>
    <cellStyle name="ปกติ 6 2" xfId="5096" xr:uid="{00000000-0005-0000-0000-0000E9130000}"/>
    <cellStyle name="ปกติ 6 2 2" xfId="5097" xr:uid="{00000000-0005-0000-0000-0000EA130000}"/>
    <cellStyle name="ปกติ 6 2 2 2" xfId="5098" xr:uid="{00000000-0005-0000-0000-0000EB130000}"/>
    <cellStyle name="ปกติ 6 2 3" xfId="5099" xr:uid="{00000000-0005-0000-0000-0000EC130000}"/>
    <cellStyle name="ปกติ 6 2 3 2" xfId="5100" xr:uid="{00000000-0005-0000-0000-0000ED130000}"/>
    <cellStyle name="ปกติ 6 2 4" xfId="5101" xr:uid="{00000000-0005-0000-0000-0000EE130000}"/>
    <cellStyle name="ปกติ 6 2 4 2" xfId="5102" xr:uid="{00000000-0005-0000-0000-0000EF130000}"/>
    <cellStyle name="ปกติ 6 2 5" xfId="5103" xr:uid="{00000000-0005-0000-0000-0000F0130000}"/>
    <cellStyle name="ปกติ 6 2 6" xfId="5104" xr:uid="{00000000-0005-0000-0000-0000F1130000}"/>
    <cellStyle name="ปกติ 6 3" xfId="5105" xr:uid="{00000000-0005-0000-0000-0000F2130000}"/>
    <cellStyle name="ปกติ 6 3 2" xfId="5106" xr:uid="{00000000-0005-0000-0000-0000F3130000}"/>
    <cellStyle name="ปกติ 6 3 2 2" xfId="5107" xr:uid="{00000000-0005-0000-0000-0000F4130000}"/>
    <cellStyle name="ปกติ 6 3 3" xfId="5108" xr:uid="{00000000-0005-0000-0000-0000F5130000}"/>
    <cellStyle name="ปกติ 6 3 3 2" xfId="5109" xr:uid="{00000000-0005-0000-0000-0000F6130000}"/>
    <cellStyle name="ปกติ 6 3 4" xfId="5110" xr:uid="{00000000-0005-0000-0000-0000F7130000}"/>
    <cellStyle name="ปกติ 6 3 4 2" xfId="5111" xr:uid="{00000000-0005-0000-0000-0000F8130000}"/>
    <cellStyle name="ปกติ 6 3 5" xfId="5112" xr:uid="{00000000-0005-0000-0000-0000F9130000}"/>
    <cellStyle name="ปกติ 6 3 5 2" xfId="5113" xr:uid="{00000000-0005-0000-0000-0000FA130000}"/>
    <cellStyle name="ปกติ 6 3 6" xfId="5114" xr:uid="{00000000-0005-0000-0000-0000FB130000}"/>
    <cellStyle name="ปกติ 6 4" xfId="5115" xr:uid="{00000000-0005-0000-0000-0000FC130000}"/>
    <cellStyle name="ปกติ 6 4 2" xfId="5116" xr:uid="{00000000-0005-0000-0000-0000FD130000}"/>
    <cellStyle name="ปกติ 6 4 2 2" xfId="5117" xr:uid="{00000000-0005-0000-0000-0000FE130000}"/>
    <cellStyle name="ปกติ 6 4 3" xfId="5118" xr:uid="{00000000-0005-0000-0000-0000FF130000}"/>
    <cellStyle name="ปกติ 6 4 3 2" xfId="5119" xr:uid="{00000000-0005-0000-0000-000000140000}"/>
    <cellStyle name="ปกติ 6 4 4" xfId="5120" xr:uid="{00000000-0005-0000-0000-000001140000}"/>
    <cellStyle name="ปกติ 6 4 4 2" xfId="5121" xr:uid="{00000000-0005-0000-0000-000002140000}"/>
    <cellStyle name="ปกติ 6 4 5" xfId="5122" xr:uid="{00000000-0005-0000-0000-000003140000}"/>
    <cellStyle name="ปกติ 6 5" xfId="5123" xr:uid="{00000000-0005-0000-0000-000004140000}"/>
    <cellStyle name="ปกติ 6 5 2" xfId="5124" xr:uid="{00000000-0005-0000-0000-000005140000}"/>
    <cellStyle name="ปกติ 6 5 2 2" xfId="5125" xr:uid="{00000000-0005-0000-0000-000006140000}"/>
    <cellStyle name="ปกติ 6 5 3" xfId="5126" xr:uid="{00000000-0005-0000-0000-000007140000}"/>
    <cellStyle name="ปกติ 6 5 3 2" xfId="5127" xr:uid="{00000000-0005-0000-0000-000008140000}"/>
    <cellStyle name="ปกติ 6 5 4" xfId="5128" xr:uid="{00000000-0005-0000-0000-000009140000}"/>
    <cellStyle name="ปกติ 6 5 4 2" xfId="5129" xr:uid="{00000000-0005-0000-0000-00000A140000}"/>
    <cellStyle name="ปกติ 6 5 5" xfId="5130" xr:uid="{00000000-0005-0000-0000-00000B140000}"/>
    <cellStyle name="ปกติ 6 6" xfId="5131" xr:uid="{00000000-0005-0000-0000-00000C140000}"/>
    <cellStyle name="ปกติ 6 6 2" xfId="5132" xr:uid="{00000000-0005-0000-0000-00000D140000}"/>
    <cellStyle name="ปกติ 6 6 2 2" xfId="5133" xr:uid="{00000000-0005-0000-0000-00000E140000}"/>
    <cellStyle name="ปกติ 6 6 3" xfId="5134" xr:uid="{00000000-0005-0000-0000-00000F140000}"/>
    <cellStyle name="ปกติ 6 6 3 2" xfId="5135" xr:uid="{00000000-0005-0000-0000-000010140000}"/>
    <cellStyle name="ปกติ 6 6 4" xfId="5136" xr:uid="{00000000-0005-0000-0000-000011140000}"/>
    <cellStyle name="ปกติ 6 6 4 2" xfId="5137" xr:uid="{00000000-0005-0000-0000-000012140000}"/>
    <cellStyle name="ปกติ 6 6 5" xfId="5138" xr:uid="{00000000-0005-0000-0000-000013140000}"/>
    <cellStyle name="ปกติ 6 7" xfId="5139" xr:uid="{00000000-0005-0000-0000-000014140000}"/>
    <cellStyle name="ปกติ 6 7 2" xfId="5140" xr:uid="{00000000-0005-0000-0000-000015140000}"/>
    <cellStyle name="ปกติ 6 7 2 2" xfId="5141" xr:uid="{00000000-0005-0000-0000-000016140000}"/>
    <cellStyle name="ปกติ 6 7 3" xfId="5142" xr:uid="{00000000-0005-0000-0000-000017140000}"/>
    <cellStyle name="ปกติ 6 7 3 2" xfId="5143" xr:uid="{00000000-0005-0000-0000-000018140000}"/>
    <cellStyle name="ปกติ 6 7 4" xfId="5144" xr:uid="{00000000-0005-0000-0000-000019140000}"/>
    <cellStyle name="ปกติ 6 7 4 2" xfId="5145" xr:uid="{00000000-0005-0000-0000-00001A140000}"/>
    <cellStyle name="ปกติ 6 7 5" xfId="5146" xr:uid="{00000000-0005-0000-0000-00001B140000}"/>
    <cellStyle name="ปกติ 6 8" xfId="5147" xr:uid="{00000000-0005-0000-0000-00001C140000}"/>
    <cellStyle name="ปกติ 6 8 2" xfId="5148" xr:uid="{00000000-0005-0000-0000-00001D140000}"/>
    <cellStyle name="ปกติ 6 8 2 2" xfId="5149" xr:uid="{00000000-0005-0000-0000-00001E140000}"/>
    <cellStyle name="ปกติ 6 8 3" xfId="5150" xr:uid="{00000000-0005-0000-0000-00001F140000}"/>
    <cellStyle name="ปกติ 6 8 3 2" xfId="5151" xr:uid="{00000000-0005-0000-0000-000020140000}"/>
    <cellStyle name="ปกติ 6 8 4" xfId="5152" xr:uid="{00000000-0005-0000-0000-000021140000}"/>
    <cellStyle name="ปกติ 6 8 4 2" xfId="5153" xr:uid="{00000000-0005-0000-0000-000022140000}"/>
    <cellStyle name="ปกติ 6 8 5" xfId="5154" xr:uid="{00000000-0005-0000-0000-000023140000}"/>
    <cellStyle name="ปกติ 6 9" xfId="5155" xr:uid="{00000000-0005-0000-0000-000024140000}"/>
    <cellStyle name="ปกติ 6 9 2" xfId="5156" xr:uid="{00000000-0005-0000-0000-000025140000}"/>
    <cellStyle name="ปกติ 6 9 2 2" xfId="5157" xr:uid="{00000000-0005-0000-0000-000026140000}"/>
    <cellStyle name="ปกติ 6 9 3" xfId="5158" xr:uid="{00000000-0005-0000-0000-000027140000}"/>
    <cellStyle name="ปกติ 6 9 3 2" xfId="5159" xr:uid="{00000000-0005-0000-0000-000028140000}"/>
    <cellStyle name="ปกติ 6 9 4" xfId="5160" xr:uid="{00000000-0005-0000-0000-000029140000}"/>
    <cellStyle name="ปกติ 6 9 4 2" xfId="5161" xr:uid="{00000000-0005-0000-0000-00002A140000}"/>
    <cellStyle name="ปกติ 6 9 5" xfId="5162" xr:uid="{00000000-0005-0000-0000-00002B140000}"/>
    <cellStyle name="ปกติ 7" xfId="5163" xr:uid="{00000000-0005-0000-0000-00002C140000}"/>
    <cellStyle name="ปกติ 7 2" xfId="5164" xr:uid="{00000000-0005-0000-0000-00002D140000}"/>
    <cellStyle name="ปกติ 7 3" xfId="5165" xr:uid="{00000000-0005-0000-0000-00002E140000}"/>
    <cellStyle name="ปกติ 7 4" xfId="5166" xr:uid="{00000000-0005-0000-0000-00002F140000}"/>
    <cellStyle name="ปกติ 8" xfId="5167" xr:uid="{00000000-0005-0000-0000-000030140000}"/>
    <cellStyle name="ปกติ 8 10" xfId="5168" xr:uid="{00000000-0005-0000-0000-000031140000}"/>
    <cellStyle name="ปกติ 8 11" xfId="5169" xr:uid="{00000000-0005-0000-0000-000032140000}"/>
    <cellStyle name="ปกติ 8 2" xfId="5170" xr:uid="{00000000-0005-0000-0000-000033140000}"/>
    <cellStyle name="ปกติ 8 3" xfId="5171" xr:uid="{00000000-0005-0000-0000-000034140000}"/>
    <cellStyle name="ปกติ 8 4" xfId="5172" xr:uid="{00000000-0005-0000-0000-000035140000}"/>
    <cellStyle name="ปกติ 8 5" xfId="5173" xr:uid="{00000000-0005-0000-0000-000036140000}"/>
    <cellStyle name="ปกติ 8 6" xfId="5174" xr:uid="{00000000-0005-0000-0000-000037140000}"/>
    <cellStyle name="ปกติ 8 7" xfId="5175" xr:uid="{00000000-0005-0000-0000-000038140000}"/>
    <cellStyle name="ปกติ 8 8" xfId="5176" xr:uid="{00000000-0005-0000-0000-000039140000}"/>
    <cellStyle name="ปกติ 8 9" xfId="5177" xr:uid="{00000000-0005-0000-0000-00003A140000}"/>
    <cellStyle name="ปกติ 9" xfId="5178" xr:uid="{00000000-0005-0000-0000-00003B140000}"/>
    <cellStyle name="ปกติ 9 2" xfId="5179" xr:uid="{00000000-0005-0000-0000-00003C140000}"/>
    <cellStyle name="ปกติ 9 2 2" xfId="5180" xr:uid="{00000000-0005-0000-0000-00003D140000}"/>
    <cellStyle name="ปกติ 9 3" xfId="5181" xr:uid="{00000000-0005-0000-0000-00003E140000}"/>
    <cellStyle name="ปกติ 9 3 2" xfId="5182" xr:uid="{00000000-0005-0000-0000-00003F140000}"/>
    <cellStyle name="ปกติ 9 4" xfId="5183" xr:uid="{00000000-0005-0000-0000-000040140000}"/>
    <cellStyle name="ปกติ 9 4 2" xfId="5184" xr:uid="{00000000-0005-0000-0000-000041140000}"/>
    <cellStyle name="ปกติ 9 5" xfId="5185" xr:uid="{00000000-0005-0000-0000-000042140000}"/>
    <cellStyle name="ปกติ 9 5 2" xfId="5186" xr:uid="{00000000-0005-0000-0000-000043140000}"/>
    <cellStyle name="ปกติ 9 6" xfId="5187" xr:uid="{00000000-0005-0000-0000-000044140000}"/>
    <cellStyle name="ปกติ_%E0%B8%81%E0%B8%B3%E0%B9%84%E0%B8%A3%E0%B8%88%E0%B8%B2%E0%B8%81%E0%B8%81%E0%B8%B2%E0%B8%A3%E0%B8%97%E0%B8%B3%20Heding(1)" xfId="5188" xr:uid="{00000000-0005-0000-0000-000045140000}"/>
    <cellStyle name="ป้อนค่า" xfId="5189" xr:uid="{00000000-0005-0000-0000-000046140000}"/>
    <cellStyle name="ป้อนค่า 2" xfId="5190" xr:uid="{00000000-0005-0000-0000-000047140000}"/>
    <cellStyle name="ป้อนค่า 2 2" xfId="5191" xr:uid="{00000000-0005-0000-0000-000048140000}"/>
    <cellStyle name="ป้อนค่า_WPL.Conso" xfId="5192" xr:uid="{00000000-0005-0000-0000-000049140000}"/>
    <cellStyle name="ปานกลาง" xfId="5193" xr:uid="{00000000-0005-0000-0000-00004A140000}"/>
    <cellStyle name="ปานกลาง 2" xfId="5194" xr:uid="{00000000-0005-0000-0000-00004B140000}"/>
    <cellStyle name="ปานกลาง 2 2" xfId="5195" xr:uid="{00000000-0005-0000-0000-00004C140000}"/>
    <cellStyle name="ปานกลาง_WPL.Conso" xfId="5196" xr:uid="{00000000-0005-0000-0000-00004D140000}"/>
    <cellStyle name="ผลรวม" xfId="5206" xr:uid="{00000000-0005-0000-0000-000057140000}"/>
    <cellStyle name="ผลรวม 2" xfId="5207" xr:uid="{00000000-0005-0000-0000-000058140000}"/>
    <cellStyle name="ผลรวม 2 2" xfId="5208" xr:uid="{00000000-0005-0000-0000-000059140000}"/>
    <cellStyle name="ผลรวม_WPL.Conso" xfId="5209" xr:uid="{00000000-0005-0000-0000-00005A140000}"/>
    <cellStyle name="ฤธถ [0]_95" xfId="5214" xr:uid="{00000000-0005-0000-0000-00005F140000}"/>
    <cellStyle name="ฤธถ_95" xfId="5215" xr:uid="{00000000-0005-0000-0000-000060140000}"/>
    <cellStyle name="ล๋ศญ [0]_95" xfId="5216" xr:uid="{00000000-0005-0000-0000-000061140000}"/>
    <cellStyle name="ล๋ศญ_95" xfId="5217" xr:uid="{00000000-0005-0000-0000-000062140000}"/>
    <cellStyle name="ลักษณะ 1" xfId="5218" xr:uid="{00000000-0005-0000-0000-000063140000}"/>
    <cellStyle name="วฅมุ_4ฟ๙ฝวภ " xfId="5219" xr:uid="{00000000-0005-0000-0000-000064140000}"/>
    <cellStyle name="ส่วนที่ถูกเน้น1" xfId="5220" xr:uid="{00000000-0005-0000-0000-000065140000}"/>
    <cellStyle name="ส่วนที่ถูกเน้น1 2" xfId="5221" xr:uid="{00000000-0005-0000-0000-000066140000}"/>
    <cellStyle name="ส่วนที่ถูกเน้น1 2 2" xfId="5222" xr:uid="{00000000-0005-0000-0000-000067140000}"/>
    <cellStyle name="ส่วนที่ถูกเน้น1_WPL.Conso" xfId="5223" xr:uid="{00000000-0005-0000-0000-000068140000}"/>
    <cellStyle name="ส่วนที่ถูกเน้น2" xfId="5224" xr:uid="{00000000-0005-0000-0000-000069140000}"/>
    <cellStyle name="ส่วนที่ถูกเน้น2 2" xfId="5225" xr:uid="{00000000-0005-0000-0000-00006A140000}"/>
    <cellStyle name="ส่วนที่ถูกเน้น2 2 2" xfId="5226" xr:uid="{00000000-0005-0000-0000-00006B140000}"/>
    <cellStyle name="ส่วนที่ถูกเน้น2_WPL.Conso" xfId="5227" xr:uid="{00000000-0005-0000-0000-00006C140000}"/>
    <cellStyle name="ส่วนที่ถูกเน้น3" xfId="5228" xr:uid="{00000000-0005-0000-0000-00006D140000}"/>
    <cellStyle name="ส่วนที่ถูกเน้น3 2" xfId="5229" xr:uid="{00000000-0005-0000-0000-00006E140000}"/>
    <cellStyle name="ส่วนที่ถูกเน้น3 2 2" xfId="5230" xr:uid="{00000000-0005-0000-0000-00006F140000}"/>
    <cellStyle name="ส่วนที่ถูกเน้น3_WPL.Conso" xfId="5231" xr:uid="{00000000-0005-0000-0000-000070140000}"/>
    <cellStyle name="ส่วนที่ถูกเน้น4" xfId="5232" xr:uid="{00000000-0005-0000-0000-000071140000}"/>
    <cellStyle name="ส่วนที่ถูกเน้น4 2" xfId="5233" xr:uid="{00000000-0005-0000-0000-000072140000}"/>
    <cellStyle name="ส่วนที่ถูกเน้น4 2 2" xfId="5234" xr:uid="{00000000-0005-0000-0000-000073140000}"/>
    <cellStyle name="ส่วนที่ถูกเน้น4_WPL.Conso" xfId="5235" xr:uid="{00000000-0005-0000-0000-000074140000}"/>
    <cellStyle name="ส่วนที่ถูกเน้น5" xfId="5236" xr:uid="{00000000-0005-0000-0000-000075140000}"/>
    <cellStyle name="ส่วนที่ถูกเน้น5 2" xfId="5237" xr:uid="{00000000-0005-0000-0000-000076140000}"/>
    <cellStyle name="ส่วนที่ถูกเน้น5 2 2" xfId="5238" xr:uid="{00000000-0005-0000-0000-000077140000}"/>
    <cellStyle name="ส่วนที่ถูกเน้น5_WPL.Conso" xfId="5239" xr:uid="{00000000-0005-0000-0000-000078140000}"/>
    <cellStyle name="ส่วนที่ถูกเน้น6" xfId="5240" xr:uid="{00000000-0005-0000-0000-000079140000}"/>
    <cellStyle name="ส่วนที่ถูกเน้น6 2" xfId="5241" xr:uid="{00000000-0005-0000-0000-00007A140000}"/>
    <cellStyle name="ส่วนที่ถูกเน้น6 2 2" xfId="5242" xr:uid="{00000000-0005-0000-0000-00007B140000}"/>
    <cellStyle name="ส่วนที่ถูกเน้น6_WPL.Conso" xfId="5243" xr:uid="{00000000-0005-0000-0000-00007C140000}"/>
    <cellStyle name="หมายเหตุ" xfId="5248" xr:uid="{00000000-0005-0000-0000-000081140000}"/>
    <cellStyle name="หมายเหตุ 10" xfId="5249" xr:uid="{00000000-0005-0000-0000-000082140000}"/>
    <cellStyle name="หมายเหตุ 10 2" xfId="5250" xr:uid="{00000000-0005-0000-0000-000083140000}"/>
    <cellStyle name="หมายเหตุ 10 3" xfId="5251" xr:uid="{00000000-0005-0000-0000-000084140000}"/>
    <cellStyle name="หมายเหตุ 10 4" xfId="5252" xr:uid="{00000000-0005-0000-0000-000085140000}"/>
    <cellStyle name="หมายเหตุ 10 5" xfId="5253" xr:uid="{00000000-0005-0000-0000-000086140000}"/>
    <cellStyle name="หมายเหตุ 10 6" xfId="5254" xr:uid="{00000000-0005-0000-0000-000087140000}"/>
    <cellStyle name="หมายเหตุ 10 7" xfId="5255" xr:uid="{00000000-0005-0000-0000-000088140000}"/>
    <cellStyle name="หมายเหตุ 11" xfId="5256" xr:uid="{00000000-0005-0000-0000-000089140000}"/>
    <cellStyle name="หมายเหตุ 11 2" xfId="5257" xr:uid="{00000000-0005-0000-0000-00008A140000}"/>
    <cellStyle name="หมายเหตุ 11 3" xfId="5258" xr:uid="{00000000-0005-0000-0000-00008B140000}"/>
    <cellStyle name="หมายเหตุ 11 4" xfId="5259" xr:uid="{00000000-0005-0000-0000-00008C140000}"/>
    <cellStyle name="หมายเหตุ 11 5" xfId="5260" xr:uid="{00000000-0005-0000-0000-00008D140000}"/>
    <cellStyle name="หมายเหตุ 11 6" xfId="5261" xr:uid="{00000000-0005-0000-0000-00008E140000}"/>
    <cellStyle name="หมายเหตุ 11 7" xfId="5262" xr:uid="{00000000-0005-0000-0000-00008F140000}"/>
    <cellStyle name="หมายเหตุ 12" xfId="5263" xr:uid="{00000000-0005-0000-0000-000090140000}"/>
    <cellStyle name="หมายเหตุ 12 2" xfId="5264" xr:uid="{00000000-0005-0000-0000-000091140000}"/>
    <cellStyle name="หมายเหตุ 12 3" xfId="5265" xr:uid="{00000000-0005-0000-0000-000092140000}"/>
    <cellStyle name="หมายเหตุ 12 4" xfId="5266" xr:uid="{00000000-0005-0000-0000-000093140000}"/>
    <cellStyle name="หมายเหตุ 12 5" xfId="5267" xr:uid="{00000000-0005-0000-0000-000094140000}"/>
    <cellStyle name="หมายเหตุ 12 6" xfId="5268" xr:uid="{00000000-0005-0000-0000-000095140000}"/>
    <cellStyle name="หมายเหตุ 12 7" xfId="5269" xr:uid="{00000000-0005-0000-0000-000096140000}"/>
    <cellStyle name="หมายเหตุ 13" xfId="5270" xr:uid="{00000000-0005-0000-0000-000097140000}"/>
    <cellStyle name="หมายเหตุ 13 2" xfId="5271" xr:uid="{00000000-0005-0000-0000-000098140000}"/>
    <cellStyle name="หมายเหตุ 13 3" xfId="5272" xr:uid="{00000000-0005-0000-0000-000099140000}"/>
    <cellStyle name="หมายเหตุ 13 4" xfId="5273" xr:uid="{00000000-0005-0000-0000-00009A140000}"/>
    <cellStyle name="หมายเหตุ 13 5" xfId="5274" xr:uid="{00000000-0005-0000-0000-00009B140000}"/>
    <cellStyle name="หมายเหตุ 13 6" xfId="5275" xr:uid="{00000000-0005-0000-0000-00009C140000}"/>
    <cellStyle name="หมายเหตุ 13 7" xfId="5276" xr:uid="{00000000-0005-0000-0000-00009D140000}"/>
    <cellStyle name="หมายเหตุ 14" xfId="5277" xr:uid="{00000000-0005-0000-0000-00009E140000}"/>
    <cellStyle name="หมายเหตุ 14 2" xfId="5278" xr:uid="{00000000-0005-0000-0000-00009F140000}"/>
    <cellStyle name="หมายเหตุ 14 3" xfId="5279" xr:uid="{00000000-0005-0000-0000-0000A0140000}"/>
    <cellStyle name="หมายเหตุ 14 4" xfId="5280" xr:uid="{00000000-0005-0000-0000-0000A1140000}"/>
    <cellStyle name="หมายเหตุ 14 5" xfId="5281" xr:uid="{00000000-0005-0000-0000-0000A2140000}"/>
    <cellStyle name="หมายเหตุ 14 6" xfId="5282" xr:uid="{00000000-0005-0000-0000-0000A3140000}"/>
    <cellStyle name="หมายเหตุ 14 7" xfId="5283" xr:uid="{00000000-0005-0000-0000-0000A4140000}"/>
    <cellStyle name="หมายเหตุ 15" xfId="5284" xr:uid="{00000000-0005-0000-0000-0000A5140000}"/>
    <cellStyle name="หมายเหตุ 15 2" xfId="5285" xr:uid="{00000000-0005-0000-0000-0000A6140000}"/>
    <cellStyle name="หมายเหตุ 15 3" xfId="5286" xr:uid="{00000000-0005-0000-0000-0000A7140000}"/>
    <cellStyle name="หมายเหตุ 15 4" xfId="5287" xr:uid="{00000000-0005-0000-0000-0000A8140000}"/>
    <cellStyle name="หมายเหตุ 15 5" xfId="5288" xr:uid="{00000000-0005-0000-0000-0000A9140000}"/>
    <cellStyle name="หมายเหตุ 15 6" xfId="5289" xr:uid="{00000000-0005-0000-0000-0000AA140000}"/>
    <cellStyle name="หมายเหตุ 15 7" xfId="5290" xr:uid="{00000000-0005-0000-0000-0000AB140000}"/>
    <cellStyle name="หมายเหตุ 16" xfId="5291" xr:uid="{00000000-0005-0000-0000-0000AC140000}"/>
    <cellStyle name="หมายเหตุ 16 2" xfId="5292" xr:uid="{00000000-0005-0000-0000-0000AD140000}"/>
    <cellStyle name="หมายเหตุ 16 3" xfId="5293" xr:uid="{00000000-0005-0000-0000-0000AE140000}"/>
    <cellStyle name="หมายเหตุ 16 4" xfId="5294" xr:uid="{00000000-0005-0000-0000-0000AF140000}"/>
    <cellStyle name="หมายเหตุ 16 5" xfId="5295" xr:uid="{00000000-0005-0000-0000-0000B0140000}"/>
    <cellStyle name="หมายเหตุ 16 6" xfId="5296" xr:uid="{00000000-0005-0000-0000-0000B1140000}"/>
    <cellStyle name="หมายเหตุ 16 7" xfId="5297" xr:uid="{00000000-0005-0000-0000-0000B2140000}"/>
    <cellStyle name="หมายเหตุ 17" xfId="5298" xr:uid="{00000000-0005-0000-0000-0000B3140000}"/>
    <cellStyle name="หมายเหตุ 17 2" xfId="5299" xr:uid="{00000000-0005-0000-0000-0000B4140000}"/>
    <cellStyle name="หมายเหตุ 17 3" xfId="5300" xr:uid="{00000000-0005-0000-0000-0000B5140000}"/>
    <cellStyle name="หมายเหตุ 17 4" xfId="5301" xr:uid="{00000000-0005-0000-0000-0000B6140000}"/>
    <cellStyle name="หมายเหตุ 17 5" xfId="5302" xr:uid="{00000000-0005-0000-0000-0000B7140000}"/>
    <cellStyle name="หมายเหตุ 17 6" xfId="5303" xr:uid="{00000000-0005-0000-0000-0000B8140000}"/>
    <cellStyle name="หมายเหตุ 17 7" xfId="5304" xr:uid="{00000000-0005-0000-0000-0000B9140000}"/>
    <cellStyle name="หมายเหตุ 18" xfId="5305" xr:uid="{00000000-0005-0000-0000-0000BA140000}"/>
    <cellStyle name="หมายเหตุ 18 2" xfId="5306" xr:uid="{00000000-0005-0000-0000-0000BB140000}"/>
    <cellStyle name="หมายเหตุ 18 3" xfId="5307" xr:uid="{00000000-0005-0000-0000-0000BC140000}"/>
    <cellStyle name="หมายเหตุ 18 4" xfId="5308" xr:uid="{00000000-0005-0000-0000-0000BD140000}"/>
    <cellStyle name="หมายเหตุ 18 5" xfId="5309" xr:uid="{00000000-0005-0000-0000-0000BE140000}"/>
    <cellStyle name="หมายเหตุ 18 6" xfId="5310" xr:uid="{00000000-0005-0000-0000-0000BF140000}"/>
    <cellStyle name="หมายเหตุ 18 7" xfId="5311" xr:uid="{00000000-0005-0000-0000-0000C0140000}"/>
    <cellStyle name="หมายเหตุ 19" xfId="5312" xr:uid="{00000000-0005-0000-0000-0000C1140000}"/>
    <cellStyle name="หมายเหตุ 19 2" xfId="5313" xr:uid="{00000000-0005-0000-0000-0000C2140000}"/>
    <cellStyle name="หมายเหตุ 19 3" xfId="5314" xr:uid="{00000000-0005-0000-0000-0000C3140000}"/>
    <cellStyle name="หมายเหตุ 19 4" xfId="5315" xr:uid="{00000000-0005-0000-0000-0000C4140000}"/>
    <cellStyle name="หมายเหตุ 19 5" xfId="5316" xr:uid="{00000000-0005-0000-0000-0000C5140000}"/>
    <cellStyle name="หมายเหตุ 19 6" xfId="5317" xr:uid="{00000000-0005-0000-0000-0000C6140000}"/>
    <cellStyle name="หมายเหตุ 19 7" xfId="5318" xr:uid="{00000000-0005-0000-0000-0000C7140000}"/>
    <cellStyle name="หมายเหตุ 2" xfId="5319" xr:uid="{00000000-0005-0000-0000-0000C8140000}"/>
    <cellStyle name="หมายเหตุ 2 2" xfId="5320" xr:uid="{00000000-0005-0000-0000-0000C9140000}"/>
    <cellStyle name="หมายเหตุ 2 3" xfId="5321" xr:uid="{00000000-0005-0000-0000-0000CA140000}"/>
    <cellStyle name="หมายเหตุ 2 4" xfId="5322" xr:uid="{00000000-0005-0000-0000-0000CB140000}"/>
    <cellStyle name="หมายเหตุ 2 5" xfId="5323" xr:uid="{00000000-0005-0000-0000-0000CC140000}"/>
    <cellStyle name="หมายเหตุ 2 6" xfId="5324" xr:uid="{00000000-0005-0000-0000-0000CD140000}"/>
    <cellStyle name="หมายเหตุ 2 7" xfId="5325" xr:uid="{00000000-0005-0000-0000-0000CE140000}"/>
    <cellStyle name="หมายเหตุ 20" xfId="5326" xr:uid="{00000000-0005-0000-0000-0000CF140000}"/>
    <cellStyle name="หมายเหตุ 20 2" xfId="5327" xr:uid="{00000000-0005-0000-0000-0000D0140000}"/>
    <cellStyle name="หมายเหตุ 20 3" xfId="5328" xr:uid="{00000000-0005-0000-0000-0000D1140000}"/>
    <cellStyle name="หมายเหตุ 20 4" xfId="5329" xr:uid="{00000000-0005-0000-0000-0000D2140000}"/>
    <cellStyle name="หมายเหตุ 20 5" xfId="5330" xr:uid="{00000000-0005-0000-0000-0000D3140000}"/>
    <cellStyle name="หมายเหตุ 20 6" xfId="5331" xr:uid="{00000000-0005-0000-0000-0000D4140000}"/>
    <cellStyle name="หมายเหตุ 20 7" xfId="5332" xr:uid="{00000000-0005-0000-0000-0000D5140000}"/>
    <cellStyle name="หมายเหตุ 21" xfId="5333" xr:uid="{00000000-0005-0000-0000-0000D6140000}"/>
    <cellStyle name="หมายเหตุ 21 2" xfId="5334" xr:uid="{00000000-0005-0000-0000-0000D7140000}"/>
    <cellStyle name="หมายเหตุ 21 3" xfId="5335" xr:uid="{00000000-0005-0000-0000-0000D8140000}"/>
    <cellStyle name="หมายเหตุ 21 4" xfId="5336" xr:uid="{00000000-0005-0000-0000-0000D9140000}"/>
    <cellStyle name="หมายเหตุ 21 5" xfId="5337" xr:uid="{00000000-0005-0000-0000-0000DA140000}"/>
    <cellStyle name="หมายเหตุ 21 6" xfId="5338" xr:uid="{00000000-0005-0000-0000-0000DB140000}"/>
    <cellStyle name="หมายเหตุ 21 7" xfId="5339" xr:uid="{00000000-0005-0000-0000-0000DC140000}"/>
    <cellStyle name="หมายเหตุ 22" xfId="5340" xr:uid="{00000000-0005-0000-0000-0000DD140000}"/>
    <cellStyle name="หมายเหตุ 22 2" xfId="5341" xr:uid="{00000000-0005-0000-0000-0000DE140000}"/>
    <cellStyle name="หมายเหตุ 22 3" xfId="5342" xr:uid="{00000000-0005-0000-0000-0000DF140000}"/>
    <cellStyle name="หมายเหตุ 22 4" xfId="5343" xr:uid="{00000000-0005-0000-0000-0000E0140000}"/>
    <cellStyle name="หมายเหตุ 22 5" xfId="5344" xr:uid="{00000000-0005-0000-0000-0000E1140000}"/>
    <cellStyle name="หมายเหตุ 22 6" xfId="5345" xr:uid="{00000000-0005-0000-0000-0000E2140000}"/>
    <cellStyle name="หมายเหตุ 22 7" xfId="5346" xr:uid="{00000000-0005-0000-0000-0000E3140000}"/>
    <cellStyle name="หมายเหตุ 23" xfId="5347" xr:uid="{00000000-0005-0000-0000-0000E4140000}"/>
    <cellStyle name="หมายเหตุ 23 2" xfId="5348" xr:uid="{00000000-0005-0000-0000-0000E5140000}"/>
    <cellStyle name="หมายเหตุ 23 3" xfId="5349" xr:uid="{00000000-0005-0000-0000-0000E6140000}"/>
    <cellStyle name="หมายเหตุ 23 4" xfId="5350" xr:uid="{00000000-0005-0000-0000-0000E7140000}"/>
    <cellStyle name="หมายเหตุ 23 5" xfId="5351" xr:uid="{00000000-0005-0000-0000-0000E8140000}"/>
    <cellStyle name="หมายเหตุ 23 6" xfId="5352" xr:uid="{00000000-0005-0000-0000-0000E9140000}"/>
    <cellStyle name="หมายเหตุ 23 7" xfId="5353" xr:uid="{00000000-0005-0000-0000-0000EA140000}"/>
    <cellStyle name="หมายเหตุ 24" xfId="5354" xr:uid="{00000000-0005-0000-0000-0000EB140000}"/>
    <cellStyle name="หมายเหตุ 24 10" xfId="5355" xr:uid="{00000000-0005-0000-0000-0000EC140000}"/>
    <cellStyle name="หมายเหตุ 24 10 2" xfId="5356" xr:uid="{00000000-0005-0000-0000-0000ED140000}"/>
    <cellStyle name="หมายเหตุ 24 10 3" xfId="5357" xr:uid="{00000000-0005-0000-0000-0000EE140000}"/>
    <cellStyle name="หมายเหตุ 24 10 4" xfId="5358" xr:uid="{00000000-0005-0000-0000-0000EF140000}"/>
    <cellStyle name="หมายเหตุ 24 10 5" xfId="5359" xr:uid="{00000000-0005-0000-0000-0000F0140000}"/>
    <cellStyle name="หมายเหตุ 24 10 6" xfId="5360" xr:uid="{00000000-0005-0000-0000-0000F1140000}"/>
    <cellStyle name="หมายเหตุ 24 10 7" xfId="5361" xr:uid="{00000000-0005-0000-0000-0000F2140000}"/>
    <cellStyle name="หมายเหตุ 24 11" xfId="5362" xr:uid="{00000000-0005-0000-0000-0000F3140000}"/>
    <cellStyle name="หมายเหตุ 24 11 2" xfId="5363" xr:uid="{00000000-0005-0000-0000-0000F4140000}"/>
    <cellStyle name="หมายเหตุ 24 11 3" xfId="5364" xr:uid="{00000000-0005-0000-0000-0000F5140000}"/>
    <cellStyle name="หมายเหตุ 24 11 4" xfId="5365" xr:uid="{00000000-0005-0000-0000-0000F6140000}"/>
    <cellStyle name="หมายเหตุ 24 11 5" xfId="5366" xr:uid="{00000000-0005-0000-0000-0000F7140000}"/>
    <cellStyle name="หมายเหตุ 24 11 6" xfId="5367" xr:uid="{00000000-0005-0000-0000-0000F8140000}"/>
    <cellStyle name="หมายเหตุ 24 11 7" xfId="5368" xr:uid="{00000000-0005-0000-0000-0000F9140000}"/>
    <cellStyle name="หมายเหตุ 24 12" xfId="5369" xr:uid="{00000000-0005-0000-0000-0000FA140000}"/>
    <cellStyle name="หมายเหตุ 24 12 2" xfId="5370" xr:uid="{00000000-0005-0000-0000-0000FB140000}"/>
    <cellStyle name="หมายเหตุ 24 12 3" xfId="5371" xr:uid="{00000000-0005-0000-0000-0000FC140000}"/>
    <cellStyle name="หมายเหตุ 24 12 4" xfId="5372" xr:uid="{00000000-0005-0000-0000-0000FD140000}"/>
    <cellStyle name="หมายเหตุ 24 12 5" xfId="5373" xr:uid="{00000000-0005-0000-0000-0000FE140000}"/>
    <cellStyle name="หมายเหตุ 24 12 6" xfId="5374" xr:uid="{00000000-0005-0000-0000-0000FF140000}"/>
    <cellStyle name="หมายเหตุ 24 12 7" xfId="5375" xr:uid="{00000000-0005-0000-0000-000000150000}"/>
    <cellStyle name="หมายเหตุ 24 13" xfId="5376" xr:uid="{00000000-0005-0000-0000-000001150000}"/>
    <cellStyle name="หมายเหตุ 24 13 2" xfId="5377" xr:uid="{00000000-0005-0000-0000-000002150000}"/>
    <cellStyle name="หมายเหตุ 24 13 3" xfId="5378" xr:uid="{00000000-0005-0000-0000-000003150000}"/>
    <cellStyle name="หมายเหตุ 24 13 4" xfId="5379" xr:uid="{00000000-0005-0000-0000-000004150000}"/>
    <cellStyle name="หมายเหตุ 24 13 5" xfId="5380" xr:uid="{00000000-0005-0000-0000-000005150000}"/>
    <cellStyle name="หมายเหตุ 24 13 6" xfId="5381" xr:uid="{00000000-0005-0000-0000-000006150000}"/>
    <cellStyle name="หมายเหตุ 24 13 7" xfId="5382" xr:uid="{00000000-0005-0000-0000-000007150000}"/>
    <cellStyle name="หมายเหตุ 24 14" xfId="5383" xr:uid="{00000000-0005-0000-0000-000008150000}"/>
    <cellStyle name="หมายเหตุ 24 14 10" xfId="5384" xr:uid="{00000000-0005-0000-0000-000009150000}"/>
    <cellStyle name="หมายเหตุ 24 14 10 2" xfId="5385" xr:uid="{00000000-0005-0000-0000-00000A150000}"/>
    <cellStyle name="หมายเหตุ 24 14 2" xfId="5386" xr:uid="{00000000-0005-0000-0000-00000B150000}"/>
    <cellStyle name="หมายเหตุ 24 14 2 2" xfId="5387" xr:uid="{00000000-0005-0000-0000-00000C150000}"/>
    <cellStyle name="หมายเหตุ 24 14 3" xfId="5388" xr:uid="{00000000-0005-0000-0000-00000D150000}"/>
    <cellStyle name="หมายเหตุ 24 14 3 2" xfId="5389" xr:uid="{00000000-0005-0000-0000-00000E150000}"/>
    <cellStyle name="หมายเหตุ 24 14 4" xfId="5390" xr:uid="{00000000-0005-0000-0000-00000F150000}"/>
    <cellStyle name="หมายเหตุ 24 14 4 2" xfId="5391" xr:uid="{00000000-0005-0000-0000-000010150000}"/>
    <cellStyle name="หมายเหตุ 24 14 5" xfId="5392" xr:uid="{00000000-0005-0000-0000-000011150000}"/>
    <cellStyle name="หมายเหตุ 24 14 5 2" xfId="5393" xr:uid="{00000000-0005-0000-0000-000012150000}"/>
    <cellStyle name="หมายเหตุ 24 14 6" xfId="5394" xr:uid="{00000000-0005-0000-0000-000013150000}"/>
    <cellStyle name="หมายเหตุ 24 14 6 2" xfId="5395" xr:uid="{00000000-0005-0000-0000-000014150000}"/>
    <cellStyle name="หมายเหตุ 24 14 7" xfId="5396" xr:uid="{00000000-0005-0000-0000-000015150000}"/>
    <cellStyle name="หมายเหตุ 24 14 7 2" xfId="5397" xr:uid="{00000000-0005-0000-0000-000016150000}"/>
    <cellStyle name="หมายเหตุ 24 14 8" xfId="5398" xr:uid="{00000000-0005-0000-0000-000017150000}"/>
    <cellStyle name="หมายเหตุ 24 14 8 2" xfId="5399" xr:uid="{00000000-0005-0000-0000-000018150000}"/>
    <cellStyle name="หมายเหตุ 24 14 9" xfId="5400" xr:uid="{00000000-0005-0000-0000-000019150000}"/>
    <cellStyle name="หมายเหตุ 24 14 9 2" xfId="5401" xr:uid="{00000000-0005-0000-0000-00001A150000}"/>
    <cellStyle name="หมายเหตุ 24 15" xfId="5402" xr:uid="{00000000-0005-0000-0000-00001B150000}"/>
    <cellStyle name="หมายเหตุ 24 16" xfId="5403" xr:uid="{00000000-0005-0000-0000-00001C150000}"/>
    <cellStyle name="หมายเหตุ 24 17" xfId="5404" xr:uid="{00000000-0005-0000-0000-00001D150000}"/>
    <cellStyle name="หมายเหตุ 24 18" xfId="5405" xr:uid="{00000000-0005-0000-0000-00001E150000}"/>
    <cellStyle name="หมายเหตุ 24 19" xfId="5406" xr:uid="{00000000-0005-0000-0000-00001F150000}"/>
    <cellStyle name="หมายเหตุ 24 2" xfId="5407" xr:uid="{00000000-0005-0000-0000-000020150000}"/>
    <cellStyle name="หมายเหตุ 24 2 2" xfId="5408" xr:uid="{00000000-0005-0000-0000-000021150000}"/>
    <cellStyle name="หมายเหตุ 24 2 2 2" xfId="5409" xr:uid="{00000000-0005-0000-0000-000022150000}"/>
    <cellStyle name="หมายเหตุ 24 2 3" xfId="5410" xr:uid="{00000000-0005-0000-0000-000023150000}"/>
    <cellStyle name="หมายเหตุ 24 2 3 2" xfId="5411" xr:uid="{00000000-0005-0000-0000-000024150000}"/>
    <cellStyle name="หมายเหตุ 24 2 4" xfId="5412" xr:uid="{00000000-0005-0000-0000-000025150000}"/>
    <cellStyle name="หมายเหตุ 24 2 4 2" xfId="5413" xr:uid="{00000000-0005-0000-0000-000026150000}"/>
    <cellStyle name="หมายเหตุ 24 2 5" xfId="5414" xr:uid="{00000000-0005-0000-0000-000027150000}"/>
    <cellStyle name="หมายเหตุ 24 20" xfId="5415" xr:uid="{00000000-0005-0000-0000-000028150000}"/>
    <cellStyle name="หมายเหตุ 24 21" xfId="5416" xr:uid="{00000000-0005-0000-0000-000029150000}"/>
    <cellStyle name="หมายเหตุ 24 22" xfId="5417" xr:uid="{00000000-0005-0000-0000-00002A150000}"/>
    <cellStyle name="หมายเหตุ 24 23" xfId="5418" xr:uid="{00000000-0005-0000-0000-00002B150000}"/>
    <cellStyle name="หมายเหตุ 24 3" xfId="5419" xr:uid="{00000000-0005-0000-0000-00002C150000}"/>
    <cellStyle name="หมายเหตุ 24 3 2" xfId="5420" xr:uid="{00000000-0005-0000-0000-00002D150000}"/>
    <cellStyle name="หมายเหตุ 24 3 2 2" xfId="5421" xr:uid="{00000000-0005-0000-0000-00002E150000}"/>
    <cellStyle name="หมายเหตุ 24 3 3" xfId="5422" xr:uid="{00000000-0005-0000-0000-00002F150000}"/>
    <cellStyle name="หมายเหตุ 24 3 3 2" xfId="5423" xr:uid="{00000000-0005-0000-0000-000030150000}"/>
    <cellStyle name="หมายเหตุ 24 3 4" xfId="5424" xr:uid="{00000000-0005-0000-0000-000031150000}"/>
    <cellStyle name="หมายเหตุ 24 3 4 2" xfId="5425" xr:uid="{00000000-0005-0000-0000-000032150000}"/>
    <cellStyle name="หมายเหตุ 24 3 5" xfId="5426" xr:uid="{00000000-0005-0000-0000-000033150000}"/>
    <cellStyle name="หมายเหตุ 24 4" xfId="5427" xr:uid="{00000000-0005-0000-0000-000034150000}"/>
    <cellStyle name="หมายเหตุ 24 4 2" xfId="5428" xr:uid="{00000000-0005-0000-0000-000035150000}"/>
    <cellStyle name="หมายเหตุ 24 4 3" xfId="5429" xr:uid="{00000000-0005-0000-0000-000036150000}"/>
    <cellStyle name="หมายเหตุ 24 4 4" xfId="5430" xr:uid="{00000000-0005-0000-0000-000037150000}"/>
    <cellStyle name="หมายเหตุ 24 4 5" xfId="5431" xr:uid="{00000000-0005-0000-0000-000038150000}"/>
    <cellStyle name="หมายเหตุ 24 4 6" xfId="5432" xr:uid="{00000000-0005-0000-0000-000039150000}"/>
    <cellStyle name="หมายเหตุ 24 4 7" xfId="5433" xr:uid="{00000000-0005-0000-0000-00003A150000}"/>
    <cellStyle name="หมายเหตุ 24 5" xfId="5434" xr:uid="{00000000-0005-0000-0000-00003B150000}"/>
    <cellStyle name="หมายเหตุ 24 5 2" xfId="5435" xr:uid="{00000000-0005-0000-0000-00003C150000}"/>
    <cellStyle name="หมายเหตุ 24 5 3" xfId="5436" xr:uid="{00000000-0005-0000-0000-00003D150000}"/>
    <cellStyle name="หมายเหตุ 24 5 4" xfId="5437" xr:uid="{00000000-0005-0000-0000-00003E150000}"/>
    <cellStyle name="หมายเหตุ 24 5 5" xfId="5438" xr:uid="{00000000-0005-0000-0000-00003F150000}"/>
    <cellStyle name="หมายเหตุ 24 5 6" xfId="5439" xr:uid="{00000000-0005-0000-0000-000040150000}"/>
    <cellStyle name="หมายเหตุ 24 5 7" xfId="5440" xr:uid="{00000000-0005-0000-0000-000041150000}"/>
    <cellStyle name="หมายเหตุ 24 6" xfId="5441" xr:uid="{00000000-0005-0000-0000-000042150000}"/>
    <cellStyle name="หมายเหตุ 24 6 2" xfId="5442" xr:uid="{00000000-0005-0000-0000-000043150000}"/>
    <cellStyle name="หมายเหตุ 24 6 3" xfId="5443" xr:uid="{00000000-0005-0000-0000-000044150000}"/>
    <cellStyle name="หมายเหตุ 24 6 4" xfId="5444" xr:uid="{00000000-0005-0000-0000-000045150000}"/>
    <cellStyle name="หมายเหตุ 24 6 5" xfId="5445" xr:uid="{00000000-0005-0000-0000-000046150000}"/>
    <cellStyle name="หมายเหตุ 24 6 6" xfId="5446" xr:uid="{00000000-0005-0000-0000-000047150000}"/>
    <cellStyle name="หมายเหตุ 24 6 7" xfId="5447" xr:uid="{00000000-0005-0000-0000-000048150000}"/>
    <cellStyle name="หมายเหตุ 24 7" xfId="5448" xr:uid="{00000000-0005-0000-0000-000049150000}"/>
    <cellStyle name="หมายเหตุ 24 7 2" xfId="5449" xr:uid="{00000000-0005-0000-0000-00004A150000}"/>
    <cellStyle name="หมายเหตุ 24 7 3" xfId="5450" xr:uid="{00000000-0005-0000-0000-00004B150000}"/>
    <cellStyle name="หมายเหตุ 24 7 4" xfId="5451" xr:uid="{00000000-0005-0000-0000-00004C150000}"/>
    <cellStyle name="หมายเหตุ 24 7 5" xfId="5452" xr:uid="{00000000-0005-0000-0000-00004D150000}"/>
    <cellStyle name="หมายเหตุ 24 7 6" xfId="5453" xr:uid="{00000000-0005-0000-0000-00004E150000}"/>
    <cellStyle name="หมายเหตุ 24 7 7" xfId="5454" xr:uid="{00000000-0005-0000-0000-00004F150000}"/>
    <cellStyle name="หมายเหตุ 24 8" xfId="5455" xr:uid="{00000000-0005-0000-0000-000050150000}"/>
    <cellStyle name="หมายเหตุ 24 8 2" xfId="5456" xr:uid="{00000000-0005-0000-0000-000051150000}"/>
    <cellStyle name="หมายเหตุ 24 8 3" xfId="5457" xr:uid="{00000000-0005-0000-0000-000052150000}"/>
    <cellStyle name="หมายเหตุ 24 8 4" xfId="5458" xr:uid="{00000000-0005-0000-0000-000053150000}"/>
    <cellStyle name="หมายเหตุ 24 8 5" xfId="5459" xr:uid="{00000000-0005-0000-0000-000054150000}"/>
    <cellStyle name="หมายเหตุ 24 8 6" xfId="5460" xr:uid="{00000000-0005-0000-0000-000055150000}"/>
    <cellStyle name="หมายเหตุ 24 8 7" xfId="5461" xr:uid="{00000000-0005-0000-0000-000056150000}"/>
    <cellStyle name="หมายเหตุ 24 9" xfId="5462" xr:uid="{00000000-0005-0000-0000-000057150000}"/>
    <cellStyle name="หมายเหตุ 24 9 2" xfId="5463" xr:uid="{00000000-0005-0000-0000-000058150000}"/>
    <cellStyle name="หมายเหตุ 24 9 3" xfId="5464" xr:uid="{00000000-0005-0000-0000-000059150000}"/>
    <cellStyle name="หมายเหตุ 24 9 4" xfId="5465" xr:uid="{00000000-0005-0000-0000-00005A150000}"/>
    <cellStyle name="หมายเหตุ 24 9 5" xfId="5466" xr:uid="{00000000-0005-0000-0000-00005B150000}"/>
    <cellStyle name="หมายเหตุ 24 9 6" xfId="5467" xr:uid="{00000000-0005-0000-0000-00005C150000}"/>
    <cellStyle name="หมายเหตุ 24 9 7" xfId="5468" xr:uid="{00000000-0005-0000-0000-00005D150000}"/>
    <cellStyle name="หมายเหตุ 25" xfId="5469" xr:uid="{00000000-0005-0000-0000-00005E150000}"/>
    <cellStyle name="หมายเหตุ 25 10" xfId="5470" xr:uid="{00000000-0005-0000-0000-00005F150000}"/>
    <cellStyle name="หมายเหตุ 25 10 2" xfId="5471" xr:uid="{00000000-0005-0000-0000-000060150000}"/>
    <cellStyle name="หมายเหตุ 25 10 3" xfId="5472" xr:uid="{00000000-0005-0000-0000-000061150000}"/>
    <cellStyle name="หมายเหตุ 25 10 4" xfId="5473" xr:uid="{00000000-0005-0000-0000-000062150000}"/>
    <cellStyle name="หมายเหตุ 25 10 5" xfId="5474" xr:uid="{00000000-0005-0000-0000-000063150000}"/>
    <cellStyle name="หมายเหตุ 25 10 6" xfId="5475" xr:uid="{00000000-0005-0000-0000-000064150000}"/>
    <cellStyle name="หมายเหตุ 25 10 7" xfId="5476" xr:uid="{00000000-0005-0000-0000-000065150000}"/>
    <cellStyle name="หมายเหตุ 25 11" xfId="5477" xr:uid="{00000000-0005-0000-0000-000066150000}"/>
    <cellStyle name="หมายเหตุ 25 11 2" xfId="5478" xr:uid="{00000000-0005-0000-0000-000067150000}"/>
    <cellStyle name="หมายเหตุ 25 11 3" xfId="5479" xr:uid="{00000000-0005-0000-0000-000068150000}"/>
    <cellStyle name="หมายเหตุ 25 11 4" xfId="5480" xr:uid="{00000000-0005-0000-0000-000069150000}"/>
    <cellStyle name="หมายเหตุ 25 11 5" xfId="5481" xr:uid="{00000000-0005-0000-0000-00006A150000}"/>
    <cellStyle name="หมายเหตุ 25 11 6" xfId="5482" xr:uid="{00000000-0005-0000-0000-00006B150000}"/>
    <cellStyle name="หมายเหตุ 25 11 7" xfId="5483" xr:uid="{00000000-0005-0000-0000-00006C150000}"/>
    <cellStyle name="หมายเหตุ 25 12" xfId="5484" xr:uid="{00000000-0005-0000-0000-00006D150000}"/>
    <cellStyle name="หมายเหตุ 25 12 2" xfId="5485" xr:uid="{00000000-0005-0000-0000-00006E150000}"/>
    <cellStyle name="หมายเหตุ 25 12 3" xfId="5486" xr:uid="{00000000-0005-0000-0000-00006F150000}"/>
    <cellStyle name="หมายเหตุ 25 12 4" xfId="5487" xr:uid="{00000000-0005-0000-0000-000070150000}"/>
    <cellStyle name="หมายเหตุ 25 12 5" xfId="5488" xr:uid="{00000000-0005-0000-0000-000071150000}"/>
    <cellStyle name="หมายเหตุ 25 12 6" xfId="5489" xr:uid="{00000000-0005-0000-0000-000072150000}"/>
    <cellStyle name="หมายเหตุ 25 12 7" xfId="5490" xr:uid="{00000000-0005-0000-0000-000073150000}"/>
    <cellStyle name="หมายเหตุ 25 13" xfId="5491" xr:uid="{00000000-0005-0000-0000-000074150000}"/>
    <cellStyle name="หมายเหตุ 25 13 2" xfId="5492" xr:uid="{00000000-0005-0000-0000-000075150000}"/>
    <cellStyle name="หมายเหตุ 25 13 3" xfId="5493" xr:uid="{00000000-0005-0000-0000-000076150000}"/>
    <cellStyle name="หมายเหตุ 25 13 4" xfId="5494" xr:uid="{00000000-0005-0000-0000-000077150000}"/>
    <cellStyle name="หมายเหตุ 25 13 5" xfId="5495" xr:uid="{00000000-0005-0000-0000-000078150000}"/>
    <cellStyle name="หมายเหตุ 25 13 6" xfId="5496" xr:uid="{00000000-0005-0000-0000-000079150000}"/>
    <cellStyle name="หมายเหตุ 25 13 7" xfId="5497" xr:uid="{00000000-0005-0000-0000-00007A150000}"/>
    <cellStyle name="หมายเหตุ 25 14" xfId="5498" xr:uid="{00000000-0005-0000-0000-00007B150000}"/>
    <cellStyle name="หมายเหตุ 25 14 10" xfId="5499" xr:uid="{00000000-0005-0000-0000-00007C150000}"/>
    <cellStyle name="หมายเหตุ 25 14 10 2" xfId="5500" xr:uid="{00000000-0005-0000-0000-00007D150000}"/>
    <cellStyle name="หมายเหตุ 25 14 2" xfId="5501" xr:uid="{00000000-0005-0000-0000-00007E150000}"/>
    <cellStyle name="หมายเหตุ 25 14 2 2" xfId="5502" xr:uid="{00000000-0005-0000-0000-00007F150000}"/>
    <cellStyle name="หมายเหตุ 25 14 3" xfId="5503" xr:uid="{00000000-0005-0000-0000-000080150000}"/>
    <cellStyle name="หมายเหตุ 25 14 3 2" xfId="5504" xr:uid="{00000000-0005-0000-0000-000081150000}"/>
    <cellStyle name="หมายเหตุ 25 14 4" xfId="5505" xr:uid="{00000000-0005-0000-0000-000082150000}"/>
    <cellStyle name="หมายเหตุ 25 14 4 2" xfId="5506" xr:uid="{00000000-0005-0000-0000-000083150000}"/>
    <cellStyle name="หมายเหตุ 25 14 5" xfId="5507" xr:uid="{00000000-0005-0000-0000-000084150000}"/>
    <cellStyle name="หมายเหตุ 25 14 5 2" xfId="5508" xr:uid="{00000000-0005-0000-0000-000085150000}"/>
    <cellStyle name="หมายเหตุ 25 14 6" xfId="5509" xr:uid="{00000000-0005-0000-0000-000086150000}"/>
    <cellStyle name="หมายเหตุ 25 14 6 2" xfId="5510" xr:uid="{00000000-0005-0000-0000-000087150000}"/>
    <cellStyle name="หมายเหตุ 25 14 7" xfId="5511" xr:uid="{00000000-0005-0000-0000-000088150000}"/>
    <cellStyle name="หมายเหตุ 25 14 7 2" xfId="5512" xr:uid="{00000000-0005-0000-0000-000089150000}"/>
    <cellStyle name="หมายเหตุ 25 14 8" xfId="5513" xr:uid="{00000000-0005-0000-0000-00008A150000}"/>
    <cellStyle name="หมายเหตุ 25 14 8 2" xfId="5514" xr:uid="{00000000-0005-0000-0000-00008B150000}"/>
    <cellStyle name="หมายเหตุ 25 14 9" xfId="5515" xr:uid="{00000000-0005-0000-0000-00008C150000}"/>
    <cellStyle name="หมายเหตุ 25 14 9 2" xfId="5516" xr:uid="{00000000-0005-0000-0000-00008D150000}"/>
    <cellStyle name="หมายเหตุ 25 15" xfId="5517" xr:uid="{00000000-0005-0000-0000-00008E150000}"/>
    <cellStyle name="หมายเหตุ 25 16" xfId="5518" xr:uid="{00000000-0005-0000-0000-00008F150000}"/>
    <cellStyle name="หมายเหตุ 25 17" xfId="5519" xr:uid="{00000000-0005-0000-0000-000090150000}"/>
    <cellStyle name="หมายเหตุ 25 18" xfId="5520" xr:uid="{00000000-0005-0000-0000-000091150000}"/>
    <cellStyle name="หมายเหตุ 25 19" xfId="5521" xr:uid="{00000000-0005-0000-0000-000092150000}"/>
    <cellStyle name="หมายเหตุ 25 2" xfId="5522" xr:uid="{00000000-0005-0000-0000-000093150000}"/>
    <cellStyle name="หมายเหตุ 25 2 2" xfId="5523" xr:uid="{00000000-0005-0000-0000-000094150000}"/>
    <cellStyle name="หมายเหตุ 25 2 2 2" xfId="5524" xr:uid="{00000000-0005-0000-0000-000095150000}"/>
    <cellStyle name="หมายเหตุ 25 2 3" xfId="5525" xr:uid="{00000000-0005-0000-0000-000096150000}"/>
    <cellStyle name="หมายเหตุ 25 2 3 2" xfId="5526" xr:uid="{00000000-0005-0000-0000-000097150000}"/>
    <cellStyle name="หมายเหตุ 25 2 4" xfId="5527" xr:uid="{00000000-0005-0000-0000-000098150000}"/>
    <cellStyle name="หมายเหตุ 25 2 4 2" xfId="5528" xr:uid="{00000000-0005-0000-0000-000099150000}"/>
    <cellStyle name="หมายเหตุ 25 2 5" xfId="5529" xr:uid="{00000000-0005-0000-0000-00009A150000}"/>
    <cellStyle name="หมายเหตุ 25 20" xfId="5530" xr:uid="{00000000-0005-0000-0000-00009B150000}"/>
    <cellStyle name="หมายเหตุ 25 21" xfId="5531" xr:uid="{00000000-0005-0000-0000-00009C150000}"/>
    <cellStyle name="หมายเหตุ 25 22" xfId="5532" xr:uid="{00000000-0005-0000-0000-00009D150000}"/>
    <cellStyle name="หมายเหตุ 25 23" xfId="5533" xr:uid="{00000000-0005-0000-0000-00009E150000}"/>
    <cellStyle name="หมายเหตุ 25 3" xfId="5534" xr:uid="{00000000-0005-0000-0000-00009F150000}"/>
    <cellStyle name="หมายเหตุ 25 3 2" xfId="5535" xr:uid="{00000000-0005-0000-0000-0000A0150000}"/>
    <cellStyle name="หมายเหตุ 25 3 2 2" xfId="5536" xr:uid="{00000000-0005-0000-0000-0000A1150000}"/>
    <cellStyle name="หมายเหตุ 25 3 3" xfId="5537" xr:uid="{00000000-0005-0000-0000-0000A2150000}"/>
    <cellStyle name="หมายเหตุ 25 3 3 2" xfId="5538" xr:uid="{00000000-0005-0000-0000-0000A3150000}"/>
    <cellStyle name="หมายเหตุ 25 3 4" xfId="5539" xr:uid="{00000000-0005-0000-0000-0000A4150000}"/>
    <cellStyle name="หมายเหตุ 25 3 4 2" xfId="5540" xr:uid="{00000000-0005-0000-0000-0000A5150000}"/>
    <cellStyle name="หมายเหตุ 25 3 5" xfId="5541" xr:uid="{00000000-0005-0000-0000-0000A6150000}"/>
    <cellStyle name="หมายเหตุ 25 4" xfId="5542" xr:uid="{00000000-0005-0000-0000-0000A7150000}"/>
    <cellStyle name="หมายเหตุ 25 4 2" xfId="5543" xr:uid="{00000000-0005-0000-0000-0000A8150000}"/>
    <cellStyle name="หมายเหตุ 25 4 3" xfId="5544" xr:uid="{00000000-0005-0000-0000-0000A9150000}"/>
    <cellStyle name="หมายเหตุ 25 4 4" xfId="5545" xr:uid="{00000000-0005-0000-0000-0000AA150000}"/>
    <cellStyle name="หมายเหตุ 25 4 5" xfId="5546" xr:uid="{00000000-0005-0000-0000-0000AB150000}"/>
    <cellStyle name="หมายเหตุ 25 4 6" xfId="5547" xr:uid="{00000000-0005-0000-0000-0000AC150000}"/>
    <cellStyle name="หมายเหตุ 25 4 7" xfId="5548" xr:uid="{00000000-0005-0000-0000-0000AD150000}"/>
    <cellStyle name="หมายเหตุ 25 5" xfId="5549" xr:uid="{00000000-0005-0000-0000-0000AE150000}"/>
    <cellStyle name="หมายเหตุ 25 5 2" xfId="5550" xr:uid="{00000000-0005-0000-0000-0000AF150000}"/>
    <cellStyle name="หมายเหตุ 25 5 3" xfId="5551" xr:uid="{00000000-0005-0000-0000-0000B0150000}"/>
    <cellStyle name="หมายเหตุ 25 5 4" xfId="5552" xr:uid="{00000000-0005-0000-0000-0000B1150000}"/>
    <cellStyle name="หมายเหตุ 25 5 5" xfId="5553" xr:uid="{00000000-0005-0000-0000-0000B2150000}"/>
    <cellStyle name="หมายเหตุ 25 5 6" xfId="5554" xr:uid="{00000000-0005-0000-0000-0000B3150000}"/>
    <cellStyle name="หมายเหตุ 25 5 7" xfId="5555" xr:uid="{00000000-0005-0000-0000-0000B4150000}"/>
    <cellStyle name="หมายเหตุ 25 6" xfId="5556" xr:uid="{00000000-0005-0000-0000-0000B5150000}"/>
    <cellStyle name="หมายเหตุ 25 6 2" xfId="5557" xr:uid="{00000000-0005-0000-0000-0000B6150000}"/>
    <cellStyle name="หมายเหตุ 25 6 3" xfId="5558" xr:uid="{00000000-0005-0000-0000-0000B7150000}"/>
    <cellStyle name="หมายเหตุ 25 6 4" xfId="5559" xr:uid="{00000000-0005-0000-0000-0000B8150000}"/>
    <cellStyle name="หมายเหตุ 25 6 5" xfId="5560" xr:uid="{00000000-0005-0000-0000-0000B9150000}"/>
    <cellStyle name="หมายเหตุ 25 6 6" xfId="5561" xr:uid="{00000000-0005-0000-0000-0000BA150000}"/>
    <cellStyle name="หมายเหตุ 25 6 7" xfId="5562" xr:uid="{00000000-0005-0000-0000-0000BB150000}"/>
    <cellStyle name="หมายเหตุ 25 7" xfId="5563" xr:uid="{00000000-0005-0000-0000-0000BC150000}"/>
    <cellStyle name="หมายเหตุ 25 7 2" xfId="5564" xr:uid="{00000000-0005-0000-0000-0000BD150000}"/>
    <cellStyle name="หมายเหตุ 25 7 3" xfId="5565" xr:uid="{00000000-0005-0000-0000-0000BE150000}"/>
    <cellStyle name="หมายเหตุ 25 7 4" xfId="5566" xr:uid="{00000000-0005-0000-0000-0000BF150000}"/>
    <cellStyle name="หมายเหตุ 25 7 5" xfId="5567" xr:uid="{00000000-0005-0000-0000-0000C0150000}"/>
    <cellStyle name="หมายเหตุ 25 7 6" xfId="5568" xr:uid="{00000000-0005-0000-0000-0000C1150000}"/>
    <cellStyle name="หมายเหตุ 25 7 7" xfId="5569" xr:uid="{00000000-0005-0000-0000-0000C2150000}"/>
    <cellStyle name="หมายเหตุ 25 8" xfId="5570" xr:uid="{00000000-0005-0000-0000-0000C3150000}"/>
    <cellStyle name="หมายเหตุ 25 8 2" xfId="5571" xr:uid="{00000000-0005-0000-0000-0000C4150000}"/>
    <cellStyle name="หมายเหตุ 25 8 3" xfId="5572" xr:uid="{00000000-0005-0000-0000-0000C5150000}"/>
    <cellStyle name="หมายเหตุ 25 8 4" xfId="5573" xr:uid="{00000000-0005-0000-0000-0000C6150000}"/>
    <cellStyle name="หมายเหตุ 25 8 5" xfId="5574" xr:uid="{00000000-0005-0000-0000-0000C7150000}"/>
    <cellStyle name="หมายเหตุ 25 8 6" xfId="5575" xr:uid="{00000000-0005-0000-0000-0000C8150000}"/>
    <cellStyle name="หมายเหตุ 25 8 7" xfId="5576" xr:uid="{00000000-0005-0000-0000-0000C9150000}"/>
    <cellStyle name="หมายเหตุ 25 9" xfId="5577" xr:uid="{00000000-0005-0000-0000-0000CA150000}"/>
    <cellStyle name="หมายเหตุ 25 9 2" xfId="5578" xr:uid="{00000000-0005-0000-0000-0000CB150000}"/>
    <cellStyle name="หมายเหตุ 25 9 3" xfId="5579" xr:uid="{00000000-0005-0000-0000-0000CC150000}"/>
    <cellStyle name="หมายเหตุ 25 9 4" xfId="5580" xr:uid="{00000000-0005-0000-0000-0000CD150000}"/>
    <cellStyle name="หมายเหตุ 25 9 5" xfId="5581" xr:uid="{00000000-0005-0000-0000-0000CE150000}"/>
    <cellStyle name="หมายเหตุ 25 9 6" xfId="5582" xr:uid="{00000000-0005-0000-0000-0000CF150000}"/>
    <cellStyle name="หมายเหตุ 25 9 7" xfId="5583" xr:uid="{00000000-0005-0000-0000-0000D0150000}"/>
    <cellStyle name="หมายเหตุ 26" xfId="5584" xr:uid="{00000000-0005-0000-0000-0000D1150000}"/>
    <cellStyle name="หมายเหตุ 26 10" xfId="5585" xr:uid="{00000000-0005-0000-0000-0000D2150000}"/>
    <cellStyle name="หมายเหตุ 26 10 2" xfId="5586" xr:uid="{00000000-0005-0000-0000-0000D3150000}"/>
    <cellStyle name="หมายเหตุ 26 10 3" xfId="5587" xr:uid="{00000000-0005-0000-0000-0000D4150000}"/>
    <cellStyle name="หมายเหตุ 26 10 4" xfId="5588" xr:uid="{00000000-0005-0000-0000-0000D5150000}"/>
    <cellStyle name="หมายเหตุ 26 10 5" xfId="5589" xr:uid="{00000000-0005-0000-0000-0000D6150000}"/>
    <cellStyle name="หมายเหตุ 26 10 6" xfId="5590" xr:uid="{00000000-0005-0000-0000-0000D7150000}"/>
    <cellStyle name="หมายเหตุ 26 10 7" xfId="5591" xr:uid="{00000000-0005-0000-0000-0000D8150000}"/>
    <cellStyle name="หมายเหตุ 26 11" xfId="5592" xr:uid="{00000000-0005-0000-0000-0000D9150000}"/>
    <cellStyle name="หมายเหตุ 26 11 2" xfId="5593" xr:uid="{00000000-0005-0000-0000-0000DA150000}"/>
    <cellStyle name="หมายเหตุ 26 11 3" xfId="5594" xr:uid="{00000000-0005-0000-0000-0000DB150000}"/>
    <cellStyle name="หมายเหตุ 26 11 4" xfId="5595" xr:uid="{00000000-0005-0000-0000-0000DC150000}"/>
    <cellStyle name="หมายเหตุ 26 11 5" xfId="5596" xr:uid="{00000000-0005-0000-0000-0000DD150000}"/>
    <cellStyle name="หมายเหตุ 26 11 6" xfId="5597" xr:uid="{00000000-0005-0000-0000-0000DE150000}"/>
    <cellStyle name="หมายเหตุ 26 11 7" xfId="5598" xr:uid="{00000000-0005-0000-0000-0000DF150000}"/>
    <cellStyle name="หมายเหตุ 26 12" xfId="5599" xr:uid="{00000000-0005-0000-0000-0000E0150000}"/>
    <cellStyle name="หมายเหตุ 26 12 2" xfId="5600" xr:uid="{00000000-0005-0000-0000-0000E1150000}"/>
    <cellStyle name="หมายเหตุ 26 12 3" xfId="5601" xr:uid="{00000000-0005-0000-0000-0000E2150000}"/>
    <cellStyle name="หมายเหตุ 26 12 4" xfId="5602" xr:uid="{00000000-0005-0000-0000-0000E3150000}"/>
    <cellStyle name="หมายเหตุ 26 12 5" xfId="5603" xr:uid="{00000000-0005-0000-0000-0000E4150000}"/>
    <cellStyle name="หมายเหตุ 26 12 6" xfId="5604" xr:uid="{00000000-0005-0000-0000-0000E5150000}"/>
    <cellStyle name="หมายเหตุ 26 12 7" xfId="5605" xr:uid="{00000000-0005-0000-0000-0000E6150000}"/>
    <cellStyle name="หมายเหตุ 26 13" xfId="5606" xr:uid="{00000000-0005-0000-0000-0000E7150000}"/>
    <cellStyle name="หมายเหตุ 26 13 2" xfId="5607" xr:uid="{00000000-0005-0000-0000-0000E8150000}"/>
    <cellStyle name="หมายเหตุ 26 13 3" xfId="5608" xr:uid="{00000000-0005-0000-0000-0000E9150000}"/>
    <cellStyle name="หมายเหตุ 26 13 4" xfId="5609" xr:uid="{00000000-0005-0000-0000-0000EA150000}"/>
    <cellStyle name="หมายเหตุ 26 13 5" xfId="5610" xr:uid="{00000000-0005-0000-0000-0000EB150000}"/>
    <cellStyle name="หมายเหตุ 26 13 6" xfId="5611" xr:uid="{00000000-0005-0000-0000-0000EC150000}"/>
    <cellStyle name="หมายเหตุ 26 13 7" xfId="5612" xr:uid="{00000000-0005-0000-0000-0000ED150000}"/>
    <cellStyle name="หมายเหตุ 26 14" xfId="5613" xr:uid="{00000000-0005-0000-0000-0000EE150000}"/>
    <cellStyle name="หมายเหตุ 26 14 10" xfId="5614" xr:uid="{00000000-0005-0000-0000-0000EF150000}"/>
    <cellStyle name="หมายเหตุ 26 14 10 2" xfId="5615" xr:uid="{00000000-0005-0000-0000-0000F0150000}"/>
    <cellStyle name="หมายเหตุ 26 14 2" xfId="5616" xr:uid="{00000000-0005-0000-0000-0000F1150000}"/>
    <cellStyle name="หมายเหตุ 26 14 2 2" xfId="5617" xr:uid="{00000000-0005-0000-0000-0000F2150000}"/>
    <cellStyle name="หมายเหตุ 26 14 3" xfId="5618" xr:uid="{00000000-0005-0000-0000-0000F3150000}"/>
    <cellStyle name="หมายเหตุ 26 14 3 2" xfId="5619" xr:uid="{00000000-0005-0000-0000-0000F4150000}"/>
    <cellStyle name="หมายเหตุ 26 14 4" xfId="5620" xr:uid="{00000000-0005-0000-0000-0000F5150000}"/>
    <cellStyle name="หมายเหตุ 26 14 4 2" xfId="5621" xr:uid="{00000000-0005-0000-0000-0000F6150000}"/>
    <cellStyle name="หมายเหตุ 26 14 5" xfId="5622" xr:uid="{00000000-0005-0000-0000-0000F7150000}"/>
    <cellStyle name="หมายเหตุ 26 14 5 2" xfId="5623" xr:uid="{00000000-0005-0000-0000-0000F8150000}"/>
    <cellStyle name="หมายเหตุ 26 14 6" xfId="5624" xr:uid="{00000000-0005-0000-0000-0000F9150000}"/>
    <cellStyle name="หมายเหตุ 26 14 6 2" xfId="5625" xr:uid="{00000000-0005-0000-0000-0000FA150000}"/>
    <cellStyle name="หมายเหตุ 26 14 7" xfId="5626" xr:uid="{00000000-0005-0000-0000-0000FB150000}"/>
    <cellStyle name="หมายเหตุ 26 14 7 2" xfId="5627" xr:uid="{00000000-0005-0000-0000-0000FC150000}"/>
    <cellStyle name="หมายเหตุ 26 14 8" xfId="5628" xr:uid="{00000000-0005-0000-0000-0000FD150000}"/>
    <cellStyle name="หมายเหตุ 26 14 8 2" xfId="5629" xr:uid="{00000000-0005-0000-0000-0000FE150000}"/>
    <cellStyle name="หมายเหตุ 26 14 9" xfId="5630" xr:uid="{00000000-0005-0000-0000-0000FF150000}"/>
    <cellStyle name="หมายเหตุ 26 14 9 2" xfId="5631" xr:uid="{00000000-0005-0000-0000-000000160000}"/>
    <cellStyle name="หมายเหตุ 26 15" xfId="5632" xr:uid="{00000000-0005-0000-0000-000001160000}"/>
    <cellStyle name="หมายเหตุ 26 16" xfId="5633" xr:uid="{00000000-0005-0000-0000-000002160000}"/>
    <cellStyle name="หมายเหตุ 26 17" xfId="5634" xr:uid="{00000000-0005-0000-0000-000003160000}"/>
    <cellStyle name="หมายเหตุ 26 18" xfId="5635" xr:uid="{00000000-0005-0000-0000-000004160000}"/>
    <cellStyle name="หมายเหตุ 26 19" xfId="5636" xr:uid="{00000000-0005-0000-0000-000005160000}"/>
    <cellStyle name="หมายเหตุ 26 2" xfId="5637" xr:uid="{00000000-0005-0000-0000-000006160000}"/>
    <cellStyle name="หมายเหตุ 26 2 2" xfId="5638" xr:uid="{00000000-0005-0000-0000-000007160000}"/>
    <cellStyle name="หมายเหตุ 26 2 2 2" xfId="5639" xr:uid="{00000000-0005-0000-0000-000008160000}"/>
    <cellStyle name="หมายเหตุ 26 2 3" xfId="5640" xr:uid="{00000000-0005-0000-0000-000009160000}"/>
    <cellStyle name="หมายเหตุ 26 2 3 2" xfId="5641" xr:uid="{00000000-0005-0000-0000-00000A160000}"/>
    <cellStyle name="หมายเหตุ 26 2 4" xfId="5642" xr:uid="{00000000-0005-0000-0000-00000B160000}"/>
    <cellStyle name="หมายเหตุ 26 2 4 2" xfId="5643" xr:uid="{00000000-0005-0000-0000-00000C160000}"/>
    <cellStyle name="หมายเหตุ 26 2 5" xfId="5644" xr:uid="{00000000-0005-0000-0000-00000D160000}"/>
    <cellStyle name="หมายเหตุ 26 20" xfId="5645" xr:uid="{00000000-0005-0000-0000-00000E160000}"/>
    <cellStyle name="หมายเหตุ 26 21" xfId="5646" xr:uid="{00000000-0005-0000-0000-00000F160000}"/>
    <cellStyle name="หมายเหตุ 26 22" xfId="5647" xr:uid="{00000000-0005-0000-0000-000010160000}"/>
    <cellStyle name="หมายเหตุ 26 23" xfId="5648" xr:uid="{00000000-0005-0000-0000-000011160000}"/>
    <cellStyle name="หมายเหตุ 26 3" xfId="5649" xr:uid="{00000000-0005-0000-0000-000012160000}"/>
    <cellStyle name="หมายเหตุ 26 3 2" xfId="5650" xr:uid="{00000000-0005-0000-0000-000013160000}"/>
    <cellStyle name="หมายเหตุ 26 3 2 2" xfId="5651" xr:uid="{00000000-0005-0000-0000-000014160000}"/>
    <cellStyle name="หมายเหตุ 26 3 3" xfId="5652" xr:uid="{00000000-0005-0000-0000-000015160000}"/>
    <cellStyle name="หมายเหตุ 26 3 3 2" xfId="5653" xr:uid="{00000000-0005-0000-0000-000016160000}"/>
    <cellStyle name="หมายเหตุ 26 3 4" xfId="5654" xr:uid="{00000000-0005-0000-0000-000017160000}"/>
    <cellStyle name="หมายเหตุ 26 3 4 2" xfId="5655" xr:uid="{00000000-0005-0000-0000-000018160000}"/>
    <cellStyle name="หมายเหตุ 26 3 5" xfId="5656" xr:uid="{00000000-0005-0000-0000-000019160000}"/>
    <cellStyle name="หมายเหตุ 26 4" xfId="5657" xr:uid="{00000000-0005-0000-0000-00001A160000}"/>
    <cellStyle name="หมายเหตุ 26 4 2" xfId="5658" xr:uid="{00000000-0005-0000-0000-00001B160000}"/>
    <cellStyle name="หมายเหตุ 26 4 3" xfId="5659" xr:uid="{00000000-0005-0000-0000-00001C160000}"/>
    <cellStyle name="หมายเหตุ 26 4 4" xfId="5660" xr:uid="{00000000-0005-0000-0000-00001D160000}"/>
    <cellStyle name="หมายเหตุ 26 4 5" xfId="5661" xr:uid="{00000000-0005-0000-0000-00001E160000}"/>
    <cellStyle name="หมายเหตุ 26 4 6" xfId="5662" xr:uid="{00000000-0005-0000-0000-00001F160000}"/>
    <cellStyle name="หมายเหตุ 26 4 7" xfId="5663" xr:uid="{00000000-0005-0000-0000-000020160000}"/>
    <cellStyle name="หมายเหตุ 26 5" xfId="5664" xr:uid="{00000000-0005-0000-0000-000021160000}"/>
    <cellStyle name="หมายเหตุ 26 5 2" xfId="5665" xr:uid="{00000000-0005-0000-0000-000022160000}"/>
    <cellStyle name="หมายเหตุ 26 5 3" xfId="5666" xr:uid="{00000000-0005-0000-0000-000023160000}"/>
    <cellStyle name="หมายเหตุ 26 5 4" xfId="5667" xr:uid="{00000000-0005-0000-0000-000024160000}"/>
    <cellStyle name="หมายเหตุ 26 5 5" xfId="5668" xr:uid="{00000000-0005-0000-0000-000025160000}"/>
    <cellStyle name="หมายเหตุ 26 5 6" xfId="5669" xr:uid="{00000000-0005-0000-0000-000026160000}"/>
    <cellStyle name="หมายเหตุ 26 5 7" xfId="5670" xr:uid="{00000000-0005-0000-0000-000027160000}"/>
    <cellStyle name="หมายเหตุ 26 6" xfId="5671" xr:uid="{00000000-0005-0000-0000-000028160000}"/>
    <cellStyle name="หมายเหตุ 26 6 2" xfId="5672" xr:uid="{00000000-0005-0000-0000-000029160000}"/>
    <cellStyle name="หมายเหตุ 26 6 3" xfId="5673" xr:uid="{00000000-0005-0000-0000-00002A160000}"/>
    <cellStyle name="หมายเหตุ 26 6 4" xfId="5674" xr:uid="{00000000-0005-0000-0000-00002B160000}"/>
    <cellStyle name="หมายเหตุ 26 6 5" xfId="5675" xr:uid="{00000000-0005-0000-0000-00002C160000}"/>
    <cellStyle name="หมายเหตุ 26 6 6" xfId="5676" xr:uid="{00000000-0005-0000-0000-00002D160000}"/>
    <cellStyle name="หมายเหตุ 26 6 7" xfId="5677" xr:uid="{00000000-0005-0000-0000-00002E160000}"/>
    <cellStyle name="หมายเหตุ 26 7" xfId="5678" xr:uid="{00000000-0005-0000-0000-00002F160000}"/>
    <cellStyle name="หมายเหตุ 26 7 2" xfId="5679" xr:uid="{00000000-0005-0000-0000-000030160000}"/>
    <cellStyle name="หมายเหตุ 26 7 3" xfId="5680" xr:uid="{00000000-0005-0000-0000-000031160000}"/>
    <cellStyle name="หมายเหตุ 26 7 4" xfId="5681" xr:uid="{00000000-0005-0000-0000-000032160000}"/>
    <cellStyle name="หมายเหตุ 26 7 5" xfId="5682" xr:uid="{00000000-0005-0000-0000-000033160000}"/>
    <cellStyle name="หมายเหตุ 26 7 6" xfId="5683" xr:uid="{00000000-0005-0000-0000-000034160000}"/>
    <cellStyle name="หมายเหตุ 26 7 7" xfId="5684" xr:uid="{00000000-0005-0000-0000-000035160000}"/>
    <cellStyle name="หมายเหตุ 26 8" xfId="5685" xr:uid="{00000000-0005-0000-0000-000036160000}"/>
    <cellStyle name="หมายเหตุ 26 8 2" xfId="5686" xr:uid="{00000000-0005-0000-0000-000037160000}"/>
    <cellStyle name="หมายเหตุ 26 8 3" xfId="5687" xr:uid="{00000000-0005-0000-0000-000038160000}"/>
    <cellStyle name="หมายเหตุ 26 8 4" xfId="5688" xr:uid="{00000000-0005-0000-0000-000039160000}"/>
    <cellStyle name="หมายเหตุ 26 8 5" xfId="5689" xr:uid="{00000000-0005-0000-0000-00003A160000}"/>
    <cellStyle name="หมายเหตุ 26 8 6" xfId="5690" xr:uid="{00000000-0005-0000-0000-00003B160000}"/>
    <cellStyle name="หมายเหตุ 26 8 7" xfId="5691" xr:uid="{00000000-0005-0000-0000-00003C160000}"/>
    <cellStyle name="หมายเหตุ 26 9" xfId="5692" xr:uid="{00000000-0005-0000-0000-00003D160000}"/>
    <cellStyle name="หมายเหตุ 26 9 2" xfId="5693" xr:uid="{00000000-0005-0000-0000-00003E160000}"/>
    <cellStyle name="หมายเหตุ 26 9 3" xfId="5694" xr:uid="{00000000-0005-0000-0000-00003F160000}"/>
    <cellStyle name="หมายเหตุ 26 9 4" xfId="5695" xr:uid="{00000000-0005-0000-0000-000040160000}"/>
    <cellStyle name="หมายเหตุ 26 9 5" xfId="5696" xr:uid="{00000000-0005-0000-0000-000041160000}"/>
    <cellStyle name="หมายเหตุ 26 9 6" xfId="5697" xr:uid="{00000000-0005-0000-0000-000042160000}"/>
    <cellStyle name="หมายเหตุ 26 9 7" xfId="5698" xr:uid="{00000000-0005-0000-0000-000043160000}"/>
    <cellStyle name="หมายเหตุ 27" xfId="5699" xr:uid="{00000000-0005-0000-0000-000044160000}"/>
    <cellStyle name="หมายเหตุ 27 10" xfId="5700" xr:uid="{00000000-0005-0000-0000-000045160000}"/>
    <cellStyle name="หมายเหตุ 27 10 2" xfId="5701" xr:uid="{00000000-0005-0000-0000-000046160000}"/>
    <cellStyle name="หมายเหตุ 27 10 3" xfId="5702" xr:uid="{00000000-0005-0000-0000-000047160000}"/>
    <cellStyle name="หมายเหตุ 27 10 4" xfId="5703" xr:uid="{00000000-0005-0000-0000-000048160000}"/>
    <cellStyle name="หมายเหตุ 27 10 5" xfId="5704" xr:uid="{00000000-0005-0000-0000-000049160000}"/>
    <cellStyle name="หมายเหตุ 27 10 6" xfId="5705" xr:uid="{00000000-0005-0000-0000-00004A160000}"/>
    <cellStyle name="หมายเหตุ 27 10 7" xfId="5706" xr:uid="{00000000-0005-0000-0000-00004B160000}"/>
    <cellStyle name="หมายเหตุ 27 11" xfId="5707" xr:uid="{00000000-0005-0000-0000-00004C160000}"/>
    <cellStyle name="หมายเหตุ 27 11 2" xfId="5708" xr:uid="{00000000-0005-0000-0000-00004D160000}"/>
    <cellStyle name="หมายเหตุ 27 11 3" xfId="5709" xr:uid="{00000000-0005-0000-0000-00004E160000}"/>
    <cellStyle name="หมายเหตุ 27 11 4" xfId="5710" xr:uid="{00000000-0005-0000-0000-00004F160000}"/>
    <cellStyle name="หมายเหตุ 27 11 5" xfId="5711" xr:uid="{00000000-0005-0000-0000-000050160000}"/>
    <cellStyle name="หมายเหตุ 27 11 6" xfId="5712" xr:uid="{00000000-0005-0000-0000-000051160000}"/>
    <cellStyle name="หมายเหตุ 27 11 7" xfId="5713" xr:uid="{00000000-0005-0000-0000-000052160000}"/>
    <cellStyle name="หมายเหตุ 27 12" xfId="5714" xr:uid="{00000000-0005-0000-0000-000053160000}"/>
    <cellStyle name="หมายเหตุ 27 12 2" xfId="5715" xr:uid="{00000000-0005-0000-0000-000054160000}"/>
    <cellStyle name="หมายเหตุ 27 12 3" xfId="5716" xr:uid="{00000000-0005-0000-0000-000055160000}"/>
    <cellStyle name="หมายเหตุ 27 12 4" xfId="5717" xr:uid="{00000000-0005-0000-0000-000056160000}"/>
    <cellStyle name="หมายเหตุ 27 12 5" xfId="5718" xr:uid="{00000000-0005-0000-0000-000057160000}"/>
    <cellStyle name="หมายเหตุ 27 12 6" xfId="5719" xr:uid="{00000000-0005-0000-0000-000058160000}"/>
    <cellStyle name="หมายเหตุ 27 12 7" xfId="5720" xr:uid="{00000000-0005-0000-0000-000059160000}"/>
    <cellStyle name="หมายเหตุ 27 13" xfId="5721" xr:uid="{00000000-0005-0000-0000-00005A160000}"/>
    <cellStyle name="หมายเหตุ 27 13 2" xfId="5722" xr:uid="{00000000-0005-0000-0000-00005B160000}"/>
    <cellStyle name="หมายเหตุ 27 13 3" xfId="5723" xr:uid="{00000000-0005-0000-0000-00005C160000}"/>
    <cellStyle name="หมายเหตุ 27 13 4" xfId="5724" xr:uid="{00000000-0005-0000-0000-00005D160000}"/>
    <cellStyle name="หมายเหตุ 27 13 5" xfId="5725" xr:uid="{00000000-0005-0000-0000-00005E160000}"/>
    <cellStyle name="หมายเหตุ 27 13 6" xfId="5726" xr:uid="{00000000-0005-0000-0000-00005F160000}"/>
    <cellStyle name="หมายเหตุ 27 13 7" xfId="5727" xr:uid="{00000000-0005-0000-0000-000060160000}"/>
    <cellStyle name="หมายเหตุ 27 14" xfId="5728" xr:uid="{00000000-0005-0000-0000-000061160000}"/>
    <cellStyle name="หมายเหตุ 27 14 10" xfId="5729" xr:uid="{00000000-0005-0000-0000-000062160000}"/>
    <cellStyle name="หมายเหตุ 27 14 10 2" xfId="5730" xr:uid="{00000000-0005-0000-0000-000063160000}"/>
    <cellStyle name="หมายเหตุ 27 14 2" xfId="5731" xr:uid="{00000000-0005-0000-0000-000064160000}"/>
    <cellStyle name="หมายเหตุ 27 14 2 2" xfId="5732" xr:uid="{00000000-0005-0000-0000-000065160000}"/>
    <cellStyle name="หมายเหตุ 27 14 3" xfId="5733" xr:uid="{00000000-0005-0000-0000-000066160000}"/>
    <cellStyle name="หมายเหตุ 27 14 3 2" xfId="5734" xr:uid="{00000000-0005-0000-0000-000067160000}"/>
    <cellStyle name="หมายเหตุ 27 14 4" xfId="5735" xr:uid="{00000000-0005-0000-0000-000068160000}"/>
    <cellStyle name="หมายเหตุ 27 14 4 2" xfId="5736" xr:uid="{00000000-0005-0000-0000-000069160000}"/>
    <cellStyle name="หมายเหตุ 27 14 5" xfId="5737" xr:uid="{00000000-0005-0000-0000-00006A160000}"/>
    <cellStyle name="หมายเหตุ 27 14 5 2" xfId="5738" xr:uid="{00000000-0005-0000-0000-00006B160000}"/>
    <cellStyle name="หมายเหตุ 27 14 6" xfId="5739" xr:uid="{00000000-0005-0000-0000-00006C160000}"/>
    <cellStyle name="หมายเหตุ 27 14 6 2" xfId="5740" xr:uid="{00000000-0005-0000-0000-00006D160000}"/>
    <cellStyle name="หมายเหตุ 27 14 7" xfId="5741" xr:uid="{00000000-0005-0000-0000-00006E160000}"/>
    <cellStyle name="หมายเหตุ 27 14 7 2" xfId="5742" xr:uid="{00000000-0005-0000-0000-00006F160000}"/>
    <cellStyle name="หมายเหตุ 27 14 8" xfId="5743" xr:uid="{00000000-0005-0000-0000-000070160000}"/>
    <cellStyle name="หมายเหตุ 27 14 8 2" xfId="5744" xr:uid="{00000000-0005-0000-0000-000071160000}"/>
    <cellStyle name="หมายเหตุ 27 14 9" xfId="5745" xr:uid="{00000000-0005-0000-0000-000072160000}"/>
    <cellStyle name="หมายเหตุ 27 14 9 2" xfId="5746" xr:uid="{00000000-0005-0000-0000-000073160000}"/>
    <cellStyle name="หมายเหตุ 27 15" xfId="5747" xr:uid="{00000000-0005-0000-0000-000074160000}"/>
    <cellStyle name="หมายเหตุ 27 16" xfId="5748" xr:uid="{00000000-0005-0000-0000-000075160000}"/>
    <cellStyle name="หมายเหตุ 27 17" xfId="5749" xr:uid="{00000000-0005-0000-0000-000076160000}"/>
    <cellStyle name="หมายเหตุ 27 18" xfId="5750" xr:uid="{00000000-0005-0000-0000-000077160000}"/>
    <cellStyle name="หมายเหตุ 27 19" xfId="5751" xr:uid="{00000000-0005-0000-0000-000078160000}"/>
    <cellStyle name="หมายเหตุ 27 2" xfId="5752" xr:uid="{00000000-0005-0000-0000-000079160000}"/>
    <cellStyle name="หมายเหตุ 27 2 2" xfId="5753" xr:uid="{00000000-0005-0000-0000-00007A160000}"/>
    <cellStyle name="หมายเหตุ 27 2 2 2" xfId="5754" xr:uid="{00000000-0005-0000-0000-00007B160000}"/>
    <cellStyle name="หมายเหตุ 27 2 3" xfId="5755" xr:uid="{00000000-0005-0000-0000-00007C160000}"/>
    <cellStyle name="หมายเหตุ 27 2 3 2" xfId="5756" xr:uid="{00000000-0005-0000-0000-00007D160000}"/>
    <cellStyle name="หมายเหตุ 27 2 4" xfId="5757" xr:uid="{00000000-0005-0000-0000-00007E160000}"/>
    <cellStyle name="หมายเหตุ 27 2 4 2" xfId="5758" xr:uid="{00000000-0005-0000-0000-00007F160000}"/>
    <cellStyle name="หมายเหตุ 27 2 5" xfId="5759" xr:uid="{00000000-0005-0000-0000-000080160000}"/>
    <cellStyle name="หมายเหตุ 27 20" xfId="5760" xr:uid="{00000000-0005-0000-0000-000081160000}"/>
    <cellStyle name="หมายเหตุ 27 21" xfId="5761" xr:uid="{00000000-0005-0000-0000-000082160000}"/>
    <cellStyle name="หมายเหตุ 27 22" xfId="5762" xr:uid="{00000000-0005-0000-0000-000083160000}"/>
    <cellStyle name="หมายเหตุ 27 23" xfId="5763" xr:uid="{00000000-0005-0000-0000-000084160000}"/>
    <cellStyle name="หมายเหตุ 27 3" xfId="5764" xr:uid="{00000000-0005-0000-0000-000085160000}"/>
    <cellStyle name="หมายเหตุ 27 3 2" xfId="5765" xr:uid="{00000000-0005-0000-0000-000086160000}"/>
    <cellStyle name="หมายเหตุ 27 3 2 2" xfId="5766" xr:uid="{00000000-0005-0000-0000-000087160000}"/>
    <cellStyle name="หมายเหตุ 27 3 3" xfId="5767" xr:uid="{00000000-0005-0000-0000-000088160000}"/>
    <cellStyle name="หมายเหตุ 27 3 3 2" xfId="5768" xr:uid="{00000000-0005-0000-0000-000089160000}"/>
    <cellStyle name="หมายเหตุ 27 3 4" xfId="5769" xr:uid="{00000000-0005-0000-0000-00008A160000}"/>
    <cellStyle name="หมายเหตุ 27 3 4 2" xfId="5770" xr:uid="{00000000-0005-0000-0000-00008B160000}"/>
    <cellStyle name="หมายเหตุ 27 3 5" xfId="5771" xr:uid="{00000000-0005-0000-0000-00008C160000}"/>
    <cellStyle name="หมายเหตุ 27 4" xfId="5772" xr:uid="{00000000-0005-0000-0000-00008D160000}"/>
    <cellStyle name="หมายเหตุ 27 4 2" xfId="5773" xr:uid="{00000000-0005-0000-0000-00008E160000}"/>
    <cellStyle name="หมายเหตุ 27 4 3" xfId="5774" xr:uid="{00000000-0005-0000-0000-00008F160000}"/>
    <cellStyle name="หมายเหตุ 27 4 4" xfId="5775" xr:uid="{00000000-0005-0000-0000-000090160000}"/>
    <cellStyle name="หมายเหตุ 27 4 5" xfId="5776" xr:uid="{00000000-0005-0000-0000-000091160000}"/>
    <cellStyle name="หมายเหตุ 27 4 6" xfId="5777" xr:uid="{00000000-0005-0000-0000-000092160000}"/>
    <cellStyle name="หมายเหตุ 27 4 7" xfId="5778" xr:uid="{00000000-0005-0000-0000-000093160000}"/>
    <cellStyle name="หมายเหตุ 27 5" xfId="5779" xr:uid="{00000000-0005-0000-0000-000094160000}"/>
    <cellStyle name="หมายเหตุ 27 5 2" xfId="5780" xr:uid="{00000000-0005-0000-0000-000095160000}"/>
    <cellStyle name="หมายเหตุ 27 5 3" xfId="5781" xr:uid="{00000000-0005-0000-0000-000096160000}"/>
    <cellStyle name="หมายเหตุ 27 5 4" xfId="5782" xr:uid="{00000000-0005-0000-0000-000097160000}"/>
    <cellStyle name="หมายเหตุ 27 5 5" xfId="5783" xr:uid="{00000000-0005-0000-0000-000098160000}"/>
    <cellStyle name="หมายเหตุ 27 5 6" xfId="5784" xr:uid="{00000000-0005-0000-0000-000099160000}"/>
    <cellStyle name="หมายเหตุ 27 5 7" xfId="5785" xr:uid="{00000000-0005-0000-0000-00009A160000}"/>
    <cellStyle name="หมายเหตุ 27 6" xfId="5786" xr:uid="{00000000-0005-0000-0000-00009B160000}"/>
    <cellStyle name="หมายเหตุ 27 6 2" xfId="5787" xr:uid="{00000000-0005-0000-0000-00009C160000}"/>
    <cellStyle name="หมายเหตุ 27 6 3" xfId="5788" xr:uid="{00000000-0005-0000-0000-00009D160000}"/>
    <cellStyle name="หมายเหตุ 27 6 4" xfId="5789" xr:uid="{00000000-0005-0000-0000-00009E160000}"/>
    <cellStyle name="หมายเหตุ 27 6 5" xfId="5790" xr:uid="{00000000-0005-0000-0000-00009F160000}"/>
    <cellStyle name="หมายเหตุ 27 6 6" xfId="5791" xr:uid="{00000000-0005-0000-0000-0000A0160000}"/>
    <cellStyle name="หมายเหตุ 27 6 7" xfId="5792" xr:uid="{00000000-0005-0000-0000-0000A1160000}"/>
    <cellStyle name="หมายเหตุ 27 7" xfId="5793" xr:uid="{00000000-0005-0000-0000-0000A2160000}"/>
    <cellStyle name="หมายเหตุ 27 7 2" xfId="5794" xr:uid="{00000000-0005-0000-0000-0000A3160000}"/>
    <cellStyle name="หมายเหตุ 27 7 3" xfId="5795" xr:uid="{00000000-0005-0000-0000-0000A4160000}"/>
    <cellStyle name="หมายเหตุ 27 7 4" xfId="5796" xr:uid="{00000000-0005-0000-0000-0000A5160000}"/>
    <cellStyle name="หมายเหตุ 27 7 5" xfId="5797" xr:uid="{00000000-0005-0000-0000-0000A6160000}"/>
    <cellStyle name="หมายเหตุ 27 7 6" xfId="5798" xr:uid="{00000000-0005-0000-0000-0000A7160000}"/>
    <cellStyle name="หมายเหตุ 27 7 7" xfId="5799" xr:uid="{00000000-0005-0000-0000-0000A8160000}"/>
    <cellStyle name="หมายเหตุ 27 8" xfId="5800" xr:uid="{00000000-0005-0000-0000-0000A9160000}"/>
    <cellStyle name="หมายเหตุ 27 8 2" xfId="5801" xr:uid="{00000000-0005-0000-0000-0000AA160000}"/>
    <cellStyle name="หมายเหตุ 27 8 3" xfId="5802" xr:uid="{00000000-0005-0000-0000-0000AB160000}"/>
    <cellStyle name="หมายเหตุ 27 8 4" xfId="5803" xr:uid="{00000000-0005-0000-0000-0000AC160000}"/>
    <cellStyle name="หมายเหตุ 27 8 5" xfId="5804" xr:uid="{00000000-0005-0000-0000-0000AD160000}"/>
    <cellStyle name="หมายเหตุ 27 8 6" xfId="5805" xr:uid="{00000000-0005-0000-0000-0000AE160000}"/>
    <cellStyle name="หมายเหตุ 27 8 7" xfId="5806" xr:uid="{00000000-0005-0000-0000-0000AF160000}"/>
    <cellStyle name="หมายเหตุ 27 9" xfId="5807" xr:uid="{00000000-0005-0000-0000-0000B0160000}"/>
    <cellStyle name="หมายเหตุ 27 9 2" xfId="5808" xr:uid="{00000000-0005-0000-0000-0000B1160000}"/>
    <cellStyle name="หมายเหตุ 27 9 3" xfId="5809" xr:uid="{00000000-0005-0000-0000-0000B2160000}"/>
    <cellStyle name="หมายเหตุ 27 9 4" xfId="5810" xr:uid="{00000000-0005-0000-0000-0000B3160000}"/>
    <cellStyle name="หมายเหตุ 27 9 5" xfId="5811" xr:uid="{00000000-0005-0000-0000-0000B4160000}"/>
    <cellStyle name="หมายเหตุ 27 9 6" xfId="5812" xr:uid="{00000000-0005-0000-0000-0000B5160000}"/>
    <cellStyle name="หมายเหตุ 27 9 7" xfId="5813" xr:uid="{00000000-0005-0000-0000-0000B6160000}"/>
    <cellStyle name="หมายเหตุ 28" xfId="5814" xr:uid="{00000000-0005-0000-0000-0000B7160000}"/>
    <cellStyle name="หมายเหตุ 28 10" xfId="5815" xr:uid="{00000000-0005-0000-0000-0000B8160000}"/>
    <cellStyle name="หมายเหตุ 28 10 2" xfId="5816" xr:uid="{00000000-0005-0000-0000-0000B9160000}"/>
    <cellStyle name="หมายเหตุ 28 10 3" xfId="5817" xr:uid="{00000000-0005-0000-0000-0000BA160000}"/>
    <cellStyle name="หมายเหตุ 28 10 4" xfId="5818" xr:uid="{00000000-0005-0000-0000-0000BB160000}"/>
    <cellStyle name="หมายเหตุ 28 10 5" xfId="5819" xr:uid="{00000000-0005-0000-0000-0000BC160000}"/>
    <cellStyle name="หมายเหตุ 28 10 6" xfId="5820" xr:uid="{00000000-0005-0000-0000-0000BD160000}"/>
    <cellStyle name="หมายเหตุ 28 10 7" xfId="5821" xr:uid="{00000000-0005-0000-0000-0000BE160000}"/>
    <cellStyle name="หมายเหตุ 28 11" xfId="5822" xr:uid="{00000000-0005-0000-0000-0000BF160000}"/>
    <cellStyle name="หมายเหตุ 28 11 2" xfId="5823" xr:uid="{00000000-0005-0000-0000-0000C0160000}"/>
    <cellStyle name="หมายเหตุ 28 11 3" xfId="5824" xr:uid="{00000000-0005-0000-0000-0000C1160000}"/>
    <cellStyle name="หมายเหตุ 28 11 4" xfId="5825" xr:uid="{00000000-0005-0000-0000-0000C2160000}"/>
    <cellStyle name="หมายเหตุ 28 11 5" xfId="5826" xr:uid="{00000000-0005-0000-0000-0000C3160000}"/>
    <cellStyle name="หมายเหตุ 28 11 6" xfId="5827" xr:uid="{00000000-0005-0000-0000-0000C4160000}"/>
    <cellStyle name="หมายเหตุ 28 11 7" xfId="5828" xr:uid="{00000000-0005-0000-0000-0000C5160000}"/>
    <cellStyle name="หมายเหตุ 28 12" xfId="5829" xr:uid="{00000000-0005-0000-0000-0000C6160000}"/>
    <cellStyle name="หมายเหตุ 28 12 2" xfId="5830" xr:uid="{00000000-0005-0000-0000-0000C7160000}"/>
    <cellStyle name="หมายเหตุ 28 12 3" xfId="5831" xr:uid="{00000000-0005-0000-0000-0000C8160000}"/>
    <cellStyle name="หมายเหตุ 28 12 4" xfId="5832" xr:uid="{00000000-0005-0000-0000-0000C9160000}"/>
    <cellStyle name="หมายเหตุ 28 12 5" xfId="5833" xr:uid="{00000000-0005-0000-0000-0000CA160000}"/>
    <cellStyle name="หมายเหตุ 28 12 6" xfId="5834" xr:uid="{00000000-0005-0000-0000-0000CB160000}"/>
    <cellStyle name="หมายเหตุ 28 12 7" xfId="5835" xr:uid="{00000000-0005-0000-0000-0000CC160000}"/>
    <cellStyle name="หมายเหตุ 28 13" xfId="5836" xr:uid="{00000000-0005-0000-0000-0000CD160000}"/>
    <cellStyle name="หมายเหตุ 28 13 2" xfId="5837" xr:uid="{00000000-0005-0000-0000-0000CE160000}"/>
    <cellStyle name="หมายเหตุ 28 13 3" xfId="5838" xr:uid="{00000000-0005-0000-0000-0000CF160000}"/>
    <cellStyle name="หมายเหตุ 28 13 4" xfId="5839" xr:uid="{00000000-0005-0000-0000-0000D0160000}"/>
    <cellStyle name="หมายเหตุ 28 13 5" xfId="5840" xr:uid="{00000000-0005-0000-0000-0000D1160000}"/>
    <cellStyle name="หมายเหตุ 28 13 6" xfId="5841" xr:uid="{00000000-0005-0000-0000-0000D2160000}"/>
    <cellStyle name="หมายเหตุ 28 13 7" xfId="5842" xr:uid="{00000000-0005-0000-0000-0000D3160000}"/>
    <cellStyle name="หมายเหตุ 28 14" xfId="5843" xr:uid="{00000000-0005-0000-0000-0000D4160000}"/>
    <cellStyle name="หมายเหตุ 28 14 10" xfId="5844" xr:uid="{00000000-0005-0000-0000-0000D5160000}"/>
    <cellStyle name="หมายเหตุ 28 14 10 2" xfId="5845" xr:uid="{00000000-0005-0000-0000-0000D6160000}"/>
    <cellStyle name="หมายเหตุ 28 14 2" xfId="5846" xr:uid="{00000000-0005-0000-0000-0000D7160000}"/>
    <cellStyle name="หมายเหตุ 28 14 2 2" xfId="5847" xr:uid="{00000000-0005-0000-0000-0000D8160000}"/>
    <cellStyle name="หมายเหตุ 28 14 3" xfId="5848" xr:uid="{00000000-0005-0000-0000-0000D9160000}"/>
    <cellStyle name="หมายเหตุ 28 14 3 2" xfId="5849" xr:uid="{00000000-0005-0000-0000-0000DA160000}"/>
    <cellStyle name="หมายเหตุ 28 14 4" xfId="5850" xr:uid="{00000000-0005-0000-0000-0000DB160000}"/>
    <cellStyle name="หมายเหตุ 28 14 4 2" xfId="5851" xr:uid="{00000000-0005-0000-0000-0000DC160000}"/>
    <cellStyle name="หมายเหตุ 28 14 5" xfId="5852" xr:uid="{00000000-0005-0000-0000-0000DD160000}"/>
    <cellStyle name="หมายเหตุ 28 14 5 2" xfId="5853" xr:uid="{00000000-0005-0000-0000-0000DE160000}"/>
    <cellStyle name="หมายเหตุ 28 14 6" xfId="5854" xr:uid="{00000000-0005-0000-0000-0000DF160000}"/>
    <cellStyle name="หมายเหตุ 28 14 6 2" xfId="5855" xr:uid="{00000000-0005-0000-0000-0000E0160000}"/>
    <cellStyle name="หมายเหตุ 28 14 7" xfId="5856" xr:uid="{00000000-0005-0000-0000-0000E1160000}"/>
    <cellStyle name="หมายเหตุ 28 14 7 2" xfId="5857" xr:uid="{00000000-0005-0000-0000-0000E2160000}"/>
    <cellStyle name="หมายเหตุ 28 14 8" xfId="5858" xr:uid="{00000000-0005-0000-0000-0000E3160000}"/>
    <cellStyle name="หมายเหตุ 28 14 8 2" xfId="5859" xr:uid="{00000000-0005-0000-0000-0000E4160000}"/>
    <cellStyle name="หมายเหตุ 28 14 9" xfId="5860" xr:uid="{00000000-0005-0000-0000-0000E5160000}"/>
    <cellStyle name="หมายเหตุ 28 14 9 2" xfId="5861" xr:uid="{00000000-0005-0000-0000-0000E6160000}"/>
    <cellStyle name="หมายเหตุ 28 15" xfId="5862" xr:uid="{00000000-0005-0000-0000-0000E7160000}"/>
    <cellStyle name="หมายเหตุ 28 16" xfId="5863" xr:uid="{00000000-0005-0000-0000-0000E8160000}"/>
    <cellStyle name="หมายเหตุ 28 17" xfId="5864" xr:uid="{00000000-0005-0000-0000-0000E9160000}"/>
    <cellStyle name="หมายเหตุ 28 18" xfId="5865" xr:uid="{00000000-0005-0000-0000-0000EA160000}"/>
    <cellStyle name="หมายเหตุ 28 19" xfId="5866" xr:uid="{00000000-0005-0000-0000-0000EB160000}"/>
    <cellStyle name="หมายเหตุ 28 2" xfId="5867" xr:uid="{00000000-0005-0000-0000-0000EC160000}"/>
    <cellStyle name="หมายเหตุ 28 2 2" xfId="5868" xr:uid="{00000000-0005-0000-0000-0000ED160000}"/>
    <cellStyle name="หมายเหตุ 28 2 2 2" xfId="5869" xr:uid="{00000000-0005-0000-0000-0000EE160000}"/>
    <cellStyle name="หมายเหตุ 28 2 3" xfId="5870" xr:uid="{00000000-0005-0000-0000-0000EF160000}"/>
    <cellStyle name="หมายเหตุ 28 2 3 2" xfId="5871" xr:uid="{00000000-0005-0000-0000-0000F0160000}"/>
    <cellStyle name="หมายเหตุ 28 2 4" xfId="5872" xr:uid="{00000000-0005-0000-0000-0000F1160000}"/>
    <cellStyle name="หมายเหตุ 28 2 4 2" xfId="5873" xr:uid="{00000000-0005-0000-0000-0000F2160000}"/>
    <cellStyle name="หมายเหตุ 28 2 5" xfId="5874" xr:uid="{00000000-0005-0000-0000-0000F3160000}"/>
    <cellStyle name="หมายเหตุ 28 20" xfId="5875" xr:uid="{00000000-0005-0000-0000-0000F4160000}"/>
    <cellStyle name="หมายเหตุ 28 21" xfId="5876" xr:uid="{00000000-0005-0000-0000-0000F5160000}"/>
    <cellStyle name="หมายเหตุ 28 22" xfId="5877" xr:uid="{00000000-0005-0000-0000-0000F6160000}"/>
    <cellStyle name="หมายเหตุ 28 23" xfId="5878" xr:uid="{00000000-0005-0000-0000-0000F7160000}"/>
    <cellStyle name="หมายเหตุ 28 3" xfId="5879" xr:uid="{00000000-0005-0000-0000-0000F8160000}"/>
    <cellStyle name="หมายเหตุ 28 3 2" xfId="5880" xr:uid="{00000000-0005-0000-0000-0000F9160000}"/>
    <cellStyle name="หมายเหตุ 28 3 2 2" xfId="5881" xr:uid="{00000000-0005-0000-0000-0000FA160000}"/>
    <cellStyle name="หมายเหตุ 28 3 3" xfId="5882" xr:uid="{00000000-0005-0000-0000-0000FB160000}"/>
    <cellStyle name="หมายเหตุ 28 3 3 2" xfId="5883" xr:uid="{00000000-0005-0000-0000-0000FC160000}"/>
    <cellStyle name="หมายเหตุ 28 3 4" xfId="5884" xr:uid="{00000000-0005-0000-0000-0000FD160000}"/>
    <cellStyle name="หมายเหตุ 28 3 4 2" xfId="5885" xr:uid="{00000000-0005-0000-0000-0000FE160000}"/>
    <cellStyle name="หมายเหตุ 28 3 5" xfId="5886" xr:uid="{00000000-0005-0000-0000-0000FF160000}"/>
    <cellStyle name="หมายเหตุ 28 4" xfId="5887" xr:uid="{00000000-0005-0000-0000-000000170000}"/>
    <cellStyle name="หมายเหตุ 28 4 2" xfId="5888" xr:uid="{00000000-0005-0000-0000-000001170000}"/>
    <cellStyle name="หมายเหตุ 28 4 3" xfId="5889" xr:uid="{00000000-0005-0000-0000-000002170000}"/>
    <cellStyle name="หมายเหตุ 28 4 4" xfId="5890" xr:uid="{00000000-0005-0000-0000-000003170000}"/>
    <cellStyle name="หมายเหตุ 28 4 5" xfId="5891" xr:uid="{00000000-0005-0000-0000-000004170000}"/>
    <cellStyle name="หมายเหตุ 28 4 6" xfId="5892" xr:uid="{00000000-0005-0000-0000-000005170000}"/>
    <cellStyle name="หมายเหตุ 28 4 7" xfId="5893" xr:uid="{00000000-0005-0000-0000-000006170000}"/>
    <cellStyle name="หมายเหตุ 28 5" xfId="5894" xr:uid="{00000000-0005-0000-0000-000007170000}"/>
    <cellStyle name="หมายเหตุ 28 5 2" xfId="5895" xr:uid="{00000000-0005-0000-0000-000008170000}"/>
    <cellStyle name="หมายเหตุ 28 5 3" xfId="5896" xr:uid="{00000000-0005-0000-0000-000009170000}"/>
    <cellStyle name="หมายเหตุ 28 5 4" xfId="5897" xr:uid="{00000000-0005-0000-0000-00000A170000}"/>
    <cellStyle name="หมายเหตุ 28 5 5" xfId="5898" xr:uid="{00000000-0005-0000-0000-00000B170000}"/>
    <cellStyle name="หมายเหตุ 28 5 6" xfId="5899" xr:uid="{00000000-0005-0000-0000-00000C170000}"/>
    <cellStyle name="หมายเหตุ 28 5 7" xfId="5900" xr:uid="{00000000-0005-0000-0000-00000D170000}"/>
    <cellStyle name="หมายเหตุ 28 6" xfId="5901" xr:uid="{00000000-0005-0000-0000-00000E170000}"/>
    <cellStyle name="หมายเหตุ 28 6 2" xfId="5902" xr:uid="{00000000-0005-0000-0000-00000F170000}"/>
    <cellStyle name="หมายเหตุ 28 6 3" xfId="5903" xr:uid="{00000000-0005-0000-0000-000010170000}"/>
    <cellStyle name="หมายเหตุ 28 6 4" xfId="5904" xr:uid="{00000000-0005-0000-0000-000011170000}"/>
    <cellStyle name="หมายเหตุ 28 6 5" xfId="5905" xr:uid="{00000000-0005-0000-0000-000012170000}"/>
    <cellStyle name="หมายเหตุ 28 6 6" xfId="5906" xr:uid="{00000000-0005-0000-0000-000013170000}"/>
    <cellStyle name="หมายเหตุ 28 6 7" xfId="5907" xr:uid="{00000000-0005-0000-0000-000014170000}"/>
    <cellStyle name="หมายเหตุ 28 7" xfId="5908" xr:uid="{00000000-0005-0000-0000-000015170000}"/>
    <cellStyle name="หมายเหตุ 28 7 2" xfId="5909" xr:uid="{00000000-0005-0000-0000-000016170000}"/>
    <cellStyle name="หมายเหตุ 28 7 3" xfId="5910" xr:uid="{00000000-0005-0000-0000-000017170000}"/>
    <cellStyle name="หมายเหตุ 28 7 4" xfId="5911" xr:uid="{00000000-0005-0000-0000-000018170000}"/>
    <cellStyle name="หมายเหตุ 28 7 5" xfId="5912" xr:uid="{00000000-0005-0000-0000-000019170000}"/>
    <cellStyle name="หมายเหตุ 28 7 6" xfId="5913" xr:uid="{00000000-0005-0000-0000-00001A170000}"/>
    <cellStyle name="หมายเหตุ 28 7 7" xfId="5914" xr:uid="{00000000-0005-0000-0000-00001B170000}"/>
    <cellStyle name="หมายเหตุ 28 8" xfId="5915" xr:uid="{00000000-0005-0000-0000-00001C170000}"/>
    <cellStyle name="หมายเหตุ 28 8 2" xfId="5916" xr:uid="{00000000-0005-0000-0000-00001D170000}"/>
    <cellStyle name="หมายเหตุ 28 8 3" xfId="5917" xr:uid="{00000000-0005-0000-0000-00001E170000}"/>
    <cellStyle name="หมายเหตุ 28 8 4" xfId="5918" xr:uid="{00000000-0005-0000-0000-00001F170000}"/>
    <cellStyle name="หมายเหตุ 28 8 5" xfId="5919" xr:uid="{00000000-0005-0000-0000-000020170000}"/>
    <cellStyle name="หมายเหตุ 28 8 6" xfId="5920" xr:uid="{00000000-0005-0000-0000-000021170000}"/>
    <cellStyle name="หมายเหตุ 28 8 7" xfId="5921" xr:uid="{00000000-0005-0000-0000-000022170000}"/>
    <cellStyle name="หมายเหตุ 28 9" xfId="5922" xr:uid="{00000000-0005-0000-0000-000023170000}"/>
    <cellStyle name="หมายเหตุ 28 9 2" xfId="5923" xr:uid="{00000000-0005-0000-0000-000024170000}"/>
    <cellStyle name="หมายเหตุ 28 9 3" xfId="5924" xr:uid="{00000000-0005-0000-0000-000025170000}"/>
    <cellStyle name="หมายเหตุ 28 9 4" xfId="5925" xr:uid="{00000000-0005-0000-0000-000026170000}"/>
    <cellStyle name="หมายเหตุ 28 9 5" xfId="5926" xr:uid="{00000000-0005-0000-0000-000027170000}"/>
    <cellStyle name="หมายเหตุ 28 9 6" xfId="5927" xr:uid="{00000000-0005-0000-0000-000028170000}"/>
    <cellStyle name="หมายเหตุ 28 9 7" xfId="5928" xr:uid="{00000000-0005-0000-0000-000029170000}"/>
    <cellStyle name="หมายเหตุ 29" xfId="5929" xr:uid="{00000000-0005-0000-0000-00002A170000}"/>
    <cellStyle name="หมายเหตุ 29 10" xfId="5930" xr:uid="{00000000-0005-0000-0000-00002B170000}"/>
    <cellStyle name="หมายเหตุ 29 10 2" xfId="5931" xr:uid="{00000000-0005-0000-0000-00002C170000}"/>
    <cellStyle name="หมายเหตุ 29 10 3" xfId="5932" xr:uid="{00000000-0005-0000-0000-00002D170000}"/>
    <cellStyle name="หมายเหตุ 29 10 4" xfId="5933" xr:uid="{00000000-0005-0000-0000-00002E170000}"/>
    <cellStyle name="หมายเหตุ 29 10 5" xfId="5934" xr:uid="{00000000-0005-0000-0000-00002F170000}"/>
    <cellStyle name="หมายเหตุ 29 10 6" xfId="5935" xr:uid="{00000000-0005-0000-0000-000030170000}"/>
    <cellStyle name="หมายเหตุ 29 10 7" xfId="5936" xr:uid="{00000000-0005-0000-0000-000031170000}"/>
    <cellStyle name="หมายเหตุ 29 11" xfId="5937" xr:uid="{00000000-0005-0000-0000-000032170000}"/>
    <cellStyle name="หมายเหตุ 29 11 2" xfId="5938" xr:uid="{00000000-0005-0000-0000-000033170000}"/>
    <cellStyle name="หมายเหตุ 29 11 3" xfId="5939" xr:uid="{00000000-0005-0000-0000-000034170000}"/>
    <cellStyle name="หมายเหตุ 29 11 4" xfId="5940" xr:uid="{00000000-0005-0000-0000-000035170000}"/>
    <cellStyle name="หมายเหตุ 29 11 5" xfId="5941" xr:uid="{00000000-0005-0000-0000-000036170000}"/>
    <cellStyle name="หมายเหตุ 29 11 6" xfId="5942" xr:uid="{00000000-0005-0000-0000-000037170000}"/>
    <cellStyle name="หมายเหตุ 29 11 7" xfId="5943" xr:uid="{00000000-0005-0000-0000-000038170000}"/>
    <cellStyle name="หมายเหตุ 29 12" xfId="5944" xr:uid="{00000000-0005-0000-0000-000039170000}"/>
    <cellStyle name="หมายเหตุ 29 12 2" xfId="5945" xr:uid="{00000000-0005-0000-0000-00003A170000}"/>
    <cellStyle name="หมายเหตุ 29 12 3" xfId="5946" xr:uid="{00000000-0005-0000-0000-00003B170000}"/>
    <cellStyle name="หมายเหตุ 29 12 4" xfId="5947" xr:uid="{00000000-0005-0000-0000-00003C170000}"/>
    <cellStyle name="หมายเหตุ 29 12 5" xfId="5948" xr:uid="{00000000-0005-0000-0000-00003D170000}"/>
    <cellStyle name="หมายเหตุ 29 12 6" xfId="5949" xr:uid="{00000000-0005-0000-0000-00003E170000}"/>
    <cellStyle name="หมายเหตุ 29 12 7" xfId="5950" xr:uid="{00000000-0005-0000-0000-00003F170000}"/>
    <cellStyle name="หมายเหตุ 29 13" xfId="5951" xr:uid="{00000000-0005-0000-0000-000040170000}"/>
    <cellStyle name="หมายเหตุ 29 13 2" xfId="5952" xr:uid="{00000000-0005-0000-0000-000041170000}"/>
    <cellStyle name="หมายเหตุ 29 13 3" xfId="5953" xr:uid="{00000000-0005-0000-0000-000042170000}"/>
    <cellStyle name="หมายเหตุ 29 13 4" xfId="5954" xr:uid="{00000000-0005-0000-0000-000043170000}"/>
    <cellStyle name="หมายเหตุ 29 13 5" xfId="5955" xr:uid="{00000000-0005-0000-0000-000044170000}"/>
    <cellStyle name="หมายเหตุ 29 13 6" xfId="5956" xr:uid="{00000000-0005-0000-0000-000045170000}"/>
    <cellStyle name="หมายเหตุ 29 13 7" xfId="5957" xr:uid="{00000000-0005-0000-0000-000046170000}"/>
    <cellStyle name="หมายเหตุ 29 14" xfId="5958" xr:uid="{00000000-0005-0000-0000-000047170000}"/>
    <cellStyle name="หมายเหตุ 29 14 10" xfId="5959" xr:uid="{00000000-0005-0000-0000-000048170000}"/>
    <cellStyle name="หมายเหตุ 29 14 10 2" xfId="5960" xr:uid="{00000000-0005-0000-0000-000049170000}"/>
    <cellStyle name="หมายเหตุ 29 14 2" xfId="5961" xr:uid="{00000000-0005-0000-0000-00004A170000}"/>
    <cellStyle name="หมายเหตุ 29 14 2 2" xfId="5962" xr:uid="{00000000-0005-0000-0000-00004B170000}"/>
    <cellStyle name="หมายเหตุ 29 14 3" xfId="5963" xr:uid="{00000000-0005-0000-0000-00004C170000}"/>
    <cellStyle name="หมายเหตุ 29 14 3 2" xfId="5964" xr:uid="{00000000-0005-0000-0000-00004D170000}"/>
    <cellStyle name="หมายเหตุ 29 14 4" xfId="5965" xr:uid="{00000000-0005-0000-0000-00004E170000}"/>
    <cellStyle name="หมายเหตุ 29 14 4 2" xfId="5966" xr:uid="{00000000-0005-0000-0000-00004F170000}"/>
    <cellStyle name="หมายเหตุ 29 14 5" xfId="5967" xr:uid="{00000000-0005-0000-0000-000050170000}"/>
    <cellStyle name="หมายเหตุ 29 14 5 2" xfId="5968" xr:uid="{00000000-0005-0000-0000-000051170000}"/>
    <cellStyle name="หมายเหตุ 29 14 6" xfId="5969" xr:uid="{00000000-0005-0000-0000-000052170000}"/>
    <cellStyle name="หมายเหตุ 29 14 6 2" xfId="5970" xr:uid="{00000000-0005-0000-0000-000053170000}"/>
    <cellStyle name="หมายเหตุ 29 14 7" xfId="5971" xr:uid="{00000000-0005-0000-0000-000054170000}"/>
    <cellStyle name="หมายเหตุ 29 14 7 2" xfId="5972" xr:uid="{00000000-0005-0000-0000-000055170000}"/>
    <cellStyle name="หมายเหตุ 29 14 8" xfId="5973" xr:uid="{00000000-0005-0000-0000-000056170000}"/>
    <cellStyle name="หมายเหตุ 29 14 8 2" xfId="5974" xr:uid="{00000000-0005-0000-0000-000057170000}"/>
    <cellStyle name="หมายเหตุ 29 14 9" xfId="5975" xr:uid="{00000000-0005-0000-0000-000058170000}"/>
    <cellStyle name="หมายเหตุ 29 14 9 2" xfId="5976" xr:uid="{00000000-0005-0000-0000-000059170000}"/>
    <cellStyle name="หมายเหตุ 29 15" xfId="5977" xr:uid="{00000000-0005-0000-0000-00005A170000}"/>
    <cellStyle name="หมายเหตุ 29 16" xfId="5978" xr:uid="{00000000-0005-0000-0000-00005B170000}"/>
    <cellStyle name="หมายเหตุ 29 17" xfId="5979" xr:uid="{00000000-0005-0000-0000-00005C170000}"/>
    <cellStyle name="หมายเหตุ 29 18" xfId="5980" xr:uid="{00000000-0005-0000-0000-00005D170000}"/>
    <cellStyle name="หมายเหตุ 29 19" xfId="5981" xr:uid="{00000000-0005-0000-0000-00005E170000}"/>
    <cellStyle name="หมายเหตุ 29 2" xfId="5982" xr:uid="{00000000-0005-0000-0000-00005F170000}"/>
    <cellStyle name="หมายเหตุ 29 2 2" xfId="5983" xr:uid="{00000000-0005-0000-0000-000060170000}"/>
    <cellStyle name="หมายเหตุ 29 2 2 2" xfId="5984" xr:uid="{00000000-0005-0000-0000-000061170000}"/>
    <cellStyle name="หมายเหตุ 29 2 3" xfId="5985" xr:uid="{00000000-0005-0000-0000-000062170000}"/>
    <cellStyle name="หมายเหตุ 29 2 3 2" xfId="5986" xr:uid="{00000000-0005-0000-0000-000063170000}"/>
    <cellStyle name="หมายเหตุ 29 2 4" xfId="5987" xr:uid="{00000000-0005-0000-0000-000064170000}"/>
    <cellStyle name="หมายเหตุ 29 2 4 2" xfId="5988" xr:uid="{00000000-0005-0000-0000-000065170000}"/>
    <cellStyle name="หมายเหตุ 29 2 5" xfId="5989" xr:uid="{00000000-0005-0000-0000-000066170000}"/>
    <cellStyle name="หมายเหตุ 29 20" xfId="5990" xr:uid="{00000000-0005-0000-0000-000067170000}"/>
    <cellStyle name="หมายเหตุ 29 21" xfId="5991" xr:uid="{00000000-0005-0000-0000-000068170000}"/>
    <cellStyle name="หมายเหตุ 29 22" xfId="5992" xr:uid="{00000000-0005-0000-0000-000069170000}"/>
    <cellStyle name="หมายเหตุ 29 23" xfId="5993" xr:uid="{00000000-0005-0000-0000-00006A170000}"/>
    <cellStyle name="หมายเหตุ 29 3" xfId="5994" xr:uid="{00000000-0005-0000-0000-00006B170000}"/>
    <cellStyle name="หมายเหตุ 29 3 2" xfId="5995" xr:uid="{00000000-0005-0000-0000-00006C170000}"/>
    <cellStyle name="หมายเหตุ 29 3 2 2" xfId="5996" xr:uid="{00000000-0005-0000-0000-00006D170000}"/>
    <cellStyle name="หมายเหตุ 29 3 3" xfId="5997" xr:uid="{00000000-0005-0000-0000-00006E170000}"/>
    <cellStyle name="หมายเหตุ 29 3 3 2" xfId="5998" xr:uid="{00000000-0005-0000-0000-00006F170000}"/>
    <cellStyle name="หมายเหตุ 29 3 4" xfId="5999" xr:uid="{00000000-0005-0000-0000-000070170000}"/>
    <cellStyle name="หมายเหตุ 29 3 4 2" xfId="6000" xr:uid="{00000000-0005-0000-0000-000071170000}"/>
    <cellStyle name="หมายเหตุ 29 3 5" xfId="6001" xr:uid="{00000000-0005-0000-0000-000072170000}"/>
    <cellStyle name="หมายเหตุ 29 4" xfId="6002" xr:uid="{00000000-0005-0000-0000-000073170000}"/>
    <cellStyle name="หมายเหตุ 29 4 2" xfId="6003" xr:uid="{00000000-0005-0000-0000-000074170000}"/>
    <cellStyle name="หมายเหตุ 29 4 3" xfId="6004" xr:uid="{00000000-0005-0000-0000-000075170000}"/>
    <cellStyle name="หมายเหตุ 29 4 4" xfId="6005" xr:uid="{00000000-0005-0000-0000-000076170000}"/>
    <cellStyle name="หมายเหตุ 29 4 5" xfId="6006" xr:uid="{00000000-0005-0000-0000-000077170000}"/>
    <cellStyle name="หมายเหตุ 29 4 6" xfId="6007" xr:uid="{00000000-0005-0000-0000-000078170000}"/>
    <cellStyle name="หมายเหตุ 29 4 7" xfId="6008" xr:uid="{00000000-0005-0000-0000-000079170000}"/>
    <cellStyle name="หมายเหตุ 29 5" xfId="6009" xr:uid="{00000000-0005-0000-0000-00007A170000}"/>
    <cellStyle name="หมายเหตุ 29 5 2" xfId="6010" xr:uid="{00000000-0005-0000-0000-00007B170000}"/>
    <cellStyle name="หมายเหตุ 29 5 3" xfId="6011" xr:uid="{00000000-0005-0000-0000-00007C170000}"/>
    <cellStyle name="หมายเหตุ 29 5 4" xfId="6012" xr:uid="{00000000-0005-0000-0000-00007D170000}"/>
    <cellStyle name="หมายเหตุ 29 5 5" xfId="6013" xr:uid="{00000000-0005-0000-0000-00007E170000}"/>
    <cellStyle name="หมายเหตุ 29 5 6" xfId="6014" xr:uid="{00000000-0005-0000-0000-00007F170000}"/>
    <cellStyle name="หมายเหตุ 29 5 7" xfId="6015" xr:uid="{00000000-0005-0000-0000-000080170000}"/>
    <cellStyle name="หมายเหตุ 29 6" xfId="6016" xr:uid="{00000000-0005-0000-0000-000081170000}"/>
    <cellStyle name="หมายเหตุ 29 6 2" xfId="6017" xr:uid="{00000000-0005-0000-0000-000082170000}"/>
    <cellStyle name="หมายเหตุ 29 6 3" xfId="6018" xr:uid="{00000000-0005-0000-0000-000083170000}"/>
    <cellStyle name="หมายเหตุ 29 6 4" xfId="6019" xr:uid="{00000000-0005-0000-0000-000084170000}"/>
    <cellStyle name="หมายเหตุ 29 6 5" xfId="6020" xr:uid="{00000000-0005-0000-0000-000085170000}"/>
    <cellStyle name="หมายเหตุ 29 6 6" xfId="6021" xr:uid="{00000000-0005-0000-0000-000086170000}"/>
    <cellStyle name="หมายเหตุ 29 6 7" xfId="6022" xr:uid="{00000000-0005-0000-0000-000087170000}"/>
    <cellStyle name="หมายเหตุ 29 7" xfId="6023" xr:uid="{00000000-0005-0000-0000-000088170000}"/>
    <cellStyle name="หมายเหตุ 29 7 2" xfId="6024" xr:uid="{00000000-0005-0000-0000-000089170000}"/>
    <cellStyle name="หมายเหตุ 29 7 3" xfId="6025" xr:uid="{00000000-0005-0000-0000-00008A170000}"/>
    <cellStyle name="หมายเหตุ 29 7 4" xfId="6026" xr:uid="{00000000-0005-0000-0000-00008B170000}"/>
    <cellStyle name="หมายเหตุ 29 7 5" xfId="6027" xr:uid="{00000000-0005-0000-0000-00008C170000}"/>
    <cellStyle name="หมายเหตุ 29 7 6" xfId="6028" xr:uid="{00000000-0005-0000-0000-00008D170000}"/>
    <cellStyle name="หมายเหตุ 29 7 7" xfId="6029" xr:uid="{00000000-0005-0000-0000-00008E170000}"/>
    <cellStyle name="หมายเหตุ 29 8" xfId="6030" xr:uid="{00000000-0005-0000-0000-00008F170000}"/>
    <cellStyle name="หมายเหตุ 29 8 2" xfId="6031" xr:uid="{00000000-0005-0000-0000-000090170000}"/>
    <cellStyle name="หมายเหตุ 29 8 3" xfId="6032" xr:uid="{00000000-0005-0000-0000-000091170000}"/>
    <cellStyle name="หมายเหตุ 29 8 4" xfId="6033" xr:uid="{00000000-0005-0000-0000-000092170000}"/>
    <cellStyle name="หมายเหตุ 29 8 5" xfId="6034" xr:uid="{00000000-0005-0000-0000-000093170000}"/>
    <cellStyle name="หมายเหตุ 29 8 6" xfId="6035" xr:uid="{00000000-0005-0000-0000-000094170000}"/>
    <cellStyle name="หมายเหตุ 29 8 7" xfId="6036" xr:uid="{00000000-0005-0000-0000-000095170000}"/>
    <cellStyle name="หมายเหตุ 29 9" xfId="6037" xr:uid="{00000000-0005-0000-0000-000096170000}"/>
    <cellStyle name="หมายเหตุ 29 9 2" xfId="6038" xr:uid="{00000000-0005-0000-0000-000097170000}"/>
    <cellStyle name="หมายเหตุ 29 9 3" xfId="6039" xr:uid="{00000000-0005-0000-0000-000098170000}"/>
    <cellStyle name="หมายเหตุ 29 9 4" xfId="6040" xr:uid="{00000000-0005-0000-0000-000099170000}"/>
    <cellStyle name="หมายเหตุ 29 9 5" xfId="6041" xr:uid="{00000000-0005-0000-0000-00009A170000}"/>
    <cellStyle name="หมายเหตุ 29 9 6" xfId="6042" xr:uid="{00000000-0005-0000-0000-00009B170000}"/>
    <cellStyle name="หมายเหตุ 29 9 7" xfId="6043" xr:uid="{00000000-0005-0000-0000-00009C170000}"/>
    <cellStyle name="หมายเหตุ 3" xfId="6044" xr:uid="{00000000-0005-0000-0000-00009D170000}"/>
    <cellStyle name="หมายเหตุ 3 2" xfId="6045" xr:uid="{00000000-0005-0000-0000-00009E170000}"/>
    <cellStyle name="หมายเหตุ 3 3" xfId="6046" xr:uid="{00000000-0005-0000-0000-00009F170000}"/>
    <cellStyle name="หมายเหตุ 3 4" xfId="6047" xr:uid="{00000000-0005-0000-0000-0000A0170000}"/>
    <cellStyle name="หมายเหตุ 3 5" xfId="6048" xr:uid="{00000000-0005-0000-0000-0000A1170000}"/>
    <cellStyle name="หมายเหตุ 3 6" xfId="6049" xr:uid="{00000000-0005-0000-0000-0000A2170000}"/>
    <cellStyle name="หมายเหตุ 3 7" xfId="6050" xr:uid="{00000000-0005-0000-0000-0000A3170000}"/>
    <cellStyle name="หมายเหตุ 30" xfId="6051" xr:uid="{00000000-0005-0000-0000-0000A4170000}"/>
    <cellStyle name="หมายเหตุ 30 10" xfId="6052" xr:uid="{00000000-0005-0000-0000-0000A5170000}"/>
    <cellStyle name="หมายเหตุ 30 10 2" xfId="6053" xr:uid="{00000000-0005-0000-0000-0000A6170000}"/>
    <cellStyle name="หมายเหตุ 30 10 3" xfId="6054" xr:uid="{00000000-0005-0000-0000-0000A7170000}"/>
    <cellStyle name="หมายเหตุ 30 10 4" xfId="6055" xr:uid="{00000000-0005-0000-0000-0000A8170000}"/>
    <cellStyle name="หมายเหตุ 30 10 5" xfId="6056" xr:uid="{00000000-0005-0000-0000-0000A9170000}"/>
    <cellStyle name="หมายเหตุ 30 10 6" xfId="6057" xr:uid="{00000000-0005-0000-0000-0000AA170000}"/>
    <cellStyle name="หมายเหตุ 30 10 7" xfId="6058" xr:uid="{00000000-0005-0000-0000-0000AB170000}"/>
    <cellStyle name="หมายเหตุ 30 11" xfId="6059" xr:uid="{00000000-0005-0000-0000-0000AC170000}"/>
    <cellStyle name="หมายเหตุ 30 11 2" xfId="6060" xr:uid="{00000000-0005-0000-0000-0000AD170000}"/>
    <cellStyle name="หมายเหตุ 30 11 3" xfId="6061" xr:uid="{00000000-0005-0000-0000-0000AE170000}"/>
    <cellStyle name="หมายเหตุ 30 11 4" xfId="6062" xr:uid="{00000000-0005-0000-0000-0000AF170000}"/>
    <cellStyle name="หมายเหตุ 30 11 5" xfId="6063" xr:uid="{00000000-0005-0000-0000-0000B0170000}"/>
    <cellStyle name="หมายเหตุ 30 11 6" xfId="6064" xr:uid="{00000000-0005-0000-0000-0000B1170000}"/>
    <cellStyle name="หมายเหตุ 30 11 7" xfId="6065" xr:uid="{00000000-0005-0000-0000-0000B2170000}"/>
    <cellStyle name="หมายเหตุ 30 12" xfId="6066" xr:uid="{00000000-0005-0000-0000-0000B3170000}"/>
    <cellStyle name="หมายเหตุ 30 12 2" xfId="6067" xr:uid="{00000000-0005-0000-0000-0000B4170000}"/>
    <cellStyle name="หมายเหตุ 30 12 3" xfId="6068" xr:uid="{00000000-0005-0000-0000-0000B5170000}"/>
    <cellStyle name="หมายเหตุ 30 12 4" xfId="6069" xr:uid="{00000000-0005-0000-0000-0000B6170000}"/>
    <cellStyle name="หมายเหตุ 30 12 5" xfId="6070" xr:uid="{00000000-0005-0000-0000-0000B7170000}"/>
    <cellStyle name="หมายเหตุ 30 12 6" xfId="6071" xr:uid="{00000000-0005-0000-0000-0000B8170000}"/>
    <cellStyle name="หมายเหตุ 30 12 7" xfId="6072" xr:uid="{00000000-0005-0000-0000-0000B9170000}"/>
    <cellStyle name="หมายเหตุ 30 13" xfId="6073" xr:uid="{00000000-0005-0000-0000-0000BA170000}"/>
    <cellStyle name="หมายเหตุ 30 13 2" xfId="6074" xr:uid="{00000000-0005-0000-0000-0000BB170000}"/>
    <cellStyle name="หมายเหตุ 30 13 3" xfId="6075" xr:uid="{00000000-0005-0000-0000-0000BC170000}"/>
    <cellStyle name="หมายเหตุ 30 13 4" xfId="6076" xr:uid="{00000000-0005-0000-0000-0000BD170000}"/>
    <cellStyle name="หมายเหตุ 30 13 5" xfId="6077" xr:uid="{00000000-0005-0000-0000-0000BE170000}"/>
    <cellStyle name="หมายเหตุ 30 13 6" xfId="6078" xr:uid="{00000000-0005-0000-0000-0000BF170000}"/>
    <cellStyle name="หมายเหตุ 30 13 7" xfId="6079" xr:uid="{00000000-0005-0000-0000-0000C0170000}"/>
    <cellStyle name="หมายเหตุ 30 14" xfId="6080" xr:uid="{00000000-0005-0000-0000-0000C1170000}"/>
    <cellStyle name="หมายเหตุ 30 14 10" xfId="6081" xr:uid="{00000000-0005-0000-0000-0000C2170000}"/>
    <cellStyle name="หมายเหตุ 30 14 10 2" xfId="6082" xr:uid="{00000000-0005-0000-0000-0000C3170000}"/>
    <cellStyle name="หมายเหตุ 30 14 2" xfId="6083" xr:uid="{00000000-0005-0000-0000-0000C4170000}"/>
    <cellStyle name="หมายเหตุ 30 14 2 2" xfId="6084" xr:uid="{00000000-0005-0000-0000-0000C5170000}"/>
    <cellStyle name="หมายเหตุ 30 14 3" xfId="6085" xr:uid="{00000000-0005-0000-0000-0000C6170000}"/>
    <cellStyle name="หมายเหตุ 30 14 3 2" xfId="6086" xr:uid="{00000000-0005-0000-0000-0000C7170000}"/>
    <cellStyle name="หมายเหตุ 30 14 4" xfId="6087" xr:uid="{00000000-0005-0000-0000-0000C8170000}"/>
    <cellStyle name="หมายเหตุ 30 14 4 2" xfId="6088" xr:uid="{00000000-0005-0000-0000-0000C9170000}"/>
    <cellStyle name="หมายเหตุ 30 14 5" xfId="6089" xr:uid="{00000000-0005-0000-0000-0000CA170000}"/>
    <cellStyle name="หมายเหตุ 30 14 5 2" xfId="6090" xr:uid="{00000000-0005-0000-0000-0000CB170000}"/>
    <cellStyle name="หมายเหตุ 30 14 6" xfId="6091" xr:uid="{00000000-0005-0000-0000-0000CC170000}"/>
    <cellStyle name="หมายเหตุ 30 14 6 2" xfId="6092" xr:uid="{00000000-0005-0000-0000-0000CD170000}"/>
    <cellStyle name="หมายเหตุ 30 14 7" xfId="6093" xr:uid="{00000000-0005-0000-0000-0000CE170000}"/>
    <cellStyle name="หมายเหตุ 30 14 7 2" xfId="6094" xr:uid="{00000000-0005-0000-0000-0000CF170000}"/>
    <cellStyle name="หมายเหตุ 30 14 8" xfId="6095" xr:uid="{00000000-0005-0000-0000-0000D0170000}"/>
    <cellStyle name="หมายเหตุ 30 14 8 2" xfId="6096" xr:uid="{00000000-0005-0000-0000-0000D1170000}"/>
    <cellStyle name="หมายเหตุ 30 14 9" xfId="6097" xr:uid="{00000000-0005-0000-0000-0000D2170000}"/>
    <cellStyle name="หมายเหตุ 30 14 9 2" xfId="6098" xr:uid="{00000000-0005-0000-0000-0000D3170000}"/>
    <cellStyle name="หมายเหตุ 30 15" xfId="6099" xr:uid="{00000000-0005-0000-0000-0000D4170000}"/>
    <cellStyle name="หมายเหตุ 30 16" xfId="6100" xr:uid="{00000000-0005-0000-0000-0000D5170000}"/>
    <cellStyle name="หมายเหตุ 30 17" xfId="6101" xr:uid="{00000000-0005-0000-0000-0000D6170000}"/>
    <cellStyle name="หมายเหตุ 30 18" xfId="6102" xr:uid="{00000000-0005-0000-0000-0000D7170000}"/>
    <cellStyle name="หมายเหตุ 30 19" xfId="6103" xr:uid="{00000000-0005-0000-0000-0000D8170000}"/>
    <cellStyle name="หมายเหตุ 30 2" xfId="6104" xr:uid="{00000000-0005-0000-0000-0000D9170000}"/>
    <cellStyle name="หมายเหตุ 30 2 2" xfId="6105" xr:uid="{00000000-0005-0000-0000-0000DA170000}"/>
    <cellStyle name="หมายเหตุ 30 2 2 2" xfId="6106" xr:uid="{00000000-0005-0000-0000-0000DB170000}"/>
    <cellStyle name="หมายเหตุ 30 2 3" xfId="6107" xr:uid="{00000000-0005-0000-0000-0000DC170000}"/>
    <cellStyle name="หมายเหตุ 30 2 3 2" xfId="6108" xr:uid="{00000000-0005-0000-0000-0000DD170000}"/>
    <cellStyle name="หมายเหตุ 30 2 4" xfId="6109" xr:uid="{00000000-0005-0000-0000-0000DE170000}"/>
    <cellStyle name="หมายเหตุ 30 2 4 2" xfId="6110" xr:uid="{00000000-0005-0000-0000-0000DF170000}"/>
    <cellStyle name="หมายเหตุ 30 2 5" xfId="6111" xr:uid="{00000000-0005-0000-0000-0000E0170000}"/>
    <cellStyle name="หมายเหตุ 30 20" xfId="6112" xr:uid="{00000000-0005-0000-0000-0000E1170000}"/>
    <cellStyle name="หมายเหตุ 30 21" xfId="6113" xr:uid="{00000000-0005-0000-0000-0000E2170000}"/>
    <cellStyle name="หมายเหตุ 30 22" xfId="6114" xr:uid="{00000000-0005-0000-0000-0000E3170000}"/>
    <cellStyle name="หมายเหตุ 30 23" xfId="6115" xr:uid="{00000000-0005-0000-0000-0000E4170000}"/>
    <cellStyle name="หมายเหตุ 30 3" xfId="6116" xr:uid="{00000000-0005-0000-0000-0000E5170000}"/>
    <cellStyle name="หมายเหตุ 30 3 2" xfId="6117" xr:uid="{00000000-0005-0000-0000-0000E6170000}"/>
    <cellStyle name="หมายเหตุ 30 3 2 2" xfId="6118" xr:uid="{00000000-0005-0000-0000-0000E7170000}"/>
    <cellStyle name="หมายเหตุ 30 3 3" xfId="6119" xr:uid="{00000000-0005-0000-0000-0000E8170000}"/>
    <cellStyle name="หมายเหตุ 30 3 3 2" xfId="6120" xr:uid="{00000000-0005-0000-0000-0000E9170000}"/>
    <cellStyle name="หมายเหตุ 30 3 4" xfId="6121" xr:uid="{00000000-0005-0000-0000-0000EA170000}"/>
    <cellStyle name="หมายเหตุ 30 3 4 2" xfId="6122" xr:uid="{00000000-0005-0000-0000-0000EB170000}"/>
    <cellStyle name="หมายเหตุ 30 3 5" xfId="6123" xr:uid="{00000000-0005-0000-0000-0000EC170000}"/>
    <cellStyle name="หมายเหตุ 30 4" xfId="6124" xr:uid="{00000000-0005-0000-0000-0000ED170000}"/>
    <cellStyle name="หมายเหตุ 30 4 2" xfId="6125" xr:uid="{00000000-0005-0000-0000-0000EE170000}"/>
    <cellStyle name="หมายเหตุ 30 4 3" xfId="6126" xr:uid="{00000000-0005-0000-0000-0000EF170000}"/>
    <cellStyle name="หมายเหตุ 30 4 4" xfId="6127" xr:uid="{00000000-0005-0000-0000-0000F0170000}"/>
    <cellStyle name="หมายเหตุ 30 4 5" xfId="6128" xr:uid="{00000000-0005-0000-0000-0000F1170000}"/>
    <cellStyle name="หมายเหตุ 30 4 6" xfId="6129" xr:uid="{00000000-0005-0000-0000-0000F2170000}"/>
    <cellStyle name="หมายเหตุ 30 4 7" xfId="6130" xr:uid="{00000000-0005-0000-0000-0000F3170000}"/>
    <cellStyle name="หมายเหตุ 30 5" xfId="6131" xr:uid="{00000000-0005-0000-0000-0000F4170000}"/>
    <cellStyle name="หมายเหตุ 30 5 2" xfId="6132" xr:uid="{00000000-0005-0000-0000-0000F5170000}"/>
    <cellStyle name="หมายเหตุ 30 5 3" xfId="6133" xr:uid="{00000000-0005-0000-0000-0000F6170000}"/>
    <cellStyle name="หมายเหตุ 30 5 4" xfId="6134" xr:uid="{00000000-0005-0000-0000-0000F7170000}"/>
    <cellStyle name="หมายเหตุ 30 5 5" xfId="6135" xr:uid="{00000000-0005-0000-0000-0000F8170000}"/>
    <cellStyle name="หมายเหตุ 30 5 6" xfId="6136" xr:uid="{00000000-0005-0000-0000-0000F9170000}"/>
    <cellStyle name="หมายเหตุ 30 5 7" xfId="6137" xr:uid="{00000000-0005-0000-0000-0000FA170000}"/>
    <cellStyle name="หมายเหตุ 30 6" xfId="6138" xr:uid="{00000000-0005-0000-0000-0000FB170000}"/>
    <cellStyle name="หมายเหตุ 30 6 2" xfId="6139" xr:uid="{00000000-0005-0000-0000-0000FC170000}"/>
    <cellStyle name="หมายเหตุ 30 6 3" xfId="6140" xr:uid="{00000000-0005-0000-0000-0000FD170000}"/>
    <cellStyle name="หมายเหตุ 30 6 4" xfId="6141" xr:uid="{00000000-0005-0000-0000-0000FE170000}"/>
    <cellStyle name="หมายเหตุ 30 6 5" xfId="6142" xr:uid="{00000000-0005-0000-0000-0000FF170000}"/>
    <cellStyle name="หมายเหตุ 30 6 6" xfId="6143" xr:uid="{00000000-0005-0000-0000-000000180000}"/>
    <cellStyle name="หมายเหตุ 30 6 7" xfId="6144" xr:uid="{00000000-0005-0000-0000-000001180000}"/>
    <cellStyle name="หมายเหตุ 30 7" xfId="6145" xr:uid="{00000000-0005-0000-0000-000002180000}"/>
    <cellStyle name="หมายเหตุ 30 7 2" xfId="6146" xr:uid="{00000000-0005-0000-0000-000003180000}"/>
    <cellStyle name="หมายเหตุ 30 7 3" xfId="6147" xr:uid="{00000000-0005-0000-0000-000004180000}"/>
    <cellStyle name="หมายเหตุ 30 7 4" xfId="6148" xr:uid="{00000000-0005-0000-0000-000005180000}"/>
    <cellStyle name="หมายเหตุ 30 7 5" xfId="6149" xr:uid="{00000000-0005-0000-0000-000006180000}"/>
    <cellStyle name="หมายเหตุ 30 7 6" xfId="6150" xr:uid="{00000000-0005-0000-0000-000007180000}"/>
    <cellStyle name="หมายเหตุ 30 7 7" xfId="6151" xr:uid="{00000000-0005-0000-0000-000008180000}"/>
    <cellStyle name="หมายเหตุ 30 8" xfId="6152" xr:uid="{00000000-0005-0000-0000-000009180000}"/>
    <cellStyle name="หมายเหตุ 30 8 2" xfId="6153" xr:uid="{00000000-0005-0000-0000-00000A180000}"/>
    <cellStyle name="หมายเหตุ 30 8 3" xfId="6154" xr:uid="{00000000-0005-0000-0000-00000B180000}"/>
    <cellStyle name="หมายเหตุ 30 8 4" xfId="6155" xr:uid="{00000000-0005-0000-0000-00000C180000}"/>
    <cellStyle name="หมายเหตุ 30 8 5" xfId="6156" xr:uid="{00000000-0005-0000-0000-00000D180000}"/>
    <cellStyle name="หมายเหตุ 30 8 6" xfId="6157" xr:uid="{00000000-0005-0000-0000-00000E180000}"/>
    <cellStyle name="หมายเหตุ 30 8 7" xfId="6158" xr:uid="{00000000-0005-0000-0000-00000F180000}"/>
    <cellStyle name="หมายเหตุ 30 9" xfId="6159" xr:uid="{00000000-0005-0000-0000-000010180000}"/>
    <cellStyle name="หมายเหตุ 30 9 2" xfId="6160" xr:uid="{00000000-0005-0000-0000-000011180000}"/>
    <cellStyle name="หมายเหตุ 30 9 3" xfId="6161" xr:uid="{00000000-0005-0000-0000-000012180000}"/>
    <cellStyle name="หมายเหตุ 30 9 4" xfId="6162" xr:uid="{00000000-0005-0000-0000-000013180000}"/>
    <cellStyle name="หมายเหตุ 30 9 5" xfId="6163" xr:uid="{00000000-0005-0000-0000-000014180000}"/>
    <cellStyle name="หมายเหตุ 30 9 6" xfId="6164" xr:uid="{00000000-0005-0000-0000-000015180000}"/>
    <cellStyle name="หมายเหตุ 30 9 7" xfId="6165" xr:uid="{00000000-0005-0000-0000-000016180000}"/>
    <cellStyle name="หมายเหตุ 31" xfId="6166" xr:uid="{00000000-0005-0000-0000-000017180000}"/>
    <cellStyle name="หมายเหตุ 31 10" xfId="6167" xr:uid="{00000000-0005-0000-0000-000018180000}"/>
    <cellStyle name="หมายเหตุ 31 10 2" xfId="6168" xr:uid="{00000000-0005-0000-0000-000019180000}"/>
    <cellStyle name="หมายเหตุ 31 10 3" xfId="6169" xr:uid="{00000000-0005-0000-0000-00001A180000}"/>
    <cellStyle name="หมายเหตุ 31 10 4" xfId="6170" xr:uid="{00000000-0005-0000-0000-00001B180000}"/>
    <cellStyle name="หมายเหตุ 31 10 5" xfId="6171" xr:uid="{00000000-0005-0000-0000-00001C180000}"/>
    <cellStyle name="หมายเหตุ 31 10 6" xfId="6172" xr:uid="{00000000-0005-0000-0000-00001D180000}"/>
    <cellStyle name="หมายเหตุ 31 10 7" xfId="6173" xr:uid="{00000000-0005-0000-0000-00001E180000}"/>
    <cellStyle name="หมายเหตุ 31 11" xfId="6174" xr:uid="{00000000-0005-0000-0000-00001F180000}"/>
    <cellStyle name="หมายเหตุ 31 11 2" xfId="6175" xr:uid="{00000000-0005-0000-0000-000020180000}"/>
    <cellStyle name="หมายเหตุ 31 11 3" xfId="6176" xr:uid="{00000000-0005-0000-0000-000021180000}"/>
    <cellStyle name="หมายเหตุ 31 11 4" xfId="6177" xr:uid="{00000000-0005-0000-0000-000022180000}"/>
    <cellStyle name="หมายเหตุ 31 11 5" xfId="6178" xr:uid="{00000000-0005-0000-0000-000023180000}"/>
    <cellStyle name="หมายเหตุ 31 11 6" xfId="6179" xr:uid="{00000000-0005-0000-0000-000024180000}"/>
    <cellStyle name="หมายเหตุ 31 11 7" xfId="6180" xr:uid="{00000000-0005-0000-0000-000025180000}"/>
    <cellStyle name="หมายเหตุ 31 12" xfId="6181" xr:uid="{00000000-0005-0000-0000-000026180000}"/>
    <cellStyle name="หมายเหตุ 31 12 2" xfId="6182" xr:uid="{00000000-0005-0000-0000-000027180000}"/>
    <cellStyle name="หมายเหตุ 31 12 3" xfId="6183" xr:uid="{00000000-0005-0000-0000-000028180000}"/>
    <cellStyle name="หมายเหตุ 31 12 4" xfId="6184" xr:uid="{00000000-0005-0000-0000-000029180000}"/>
    <cellStyle name="หมายเหตุ 31 12 5" xfId="6185" xr:uid="{00000000-0005-0000-0000-00002A180000}"/>
    <cellStyle name="หมายเหตุ 31 12 6" xfId="6186" xr:uid="{00000000-0005-0000-0000-00002B180000}"/>
    <cellStyle name="หมายเหตุ 31 12 7" xfId="6187" xr:uid="{00000000-0005-0000-0000-00002C180000}"/>
    <cellStyle name="หมายเหตุ 31 13" xfId="6188" xr:uid="{00000000-0005-0000-0000-00002D180000}"/>
    <cellStyle name="หมายเหตุ 31 13 2" xfId="6189" xr:uid="{00000000-0005-0000-0000-00002E180000}"/>
    <cellStyle name="หมายเหตุ 31 13 3" xfId="6190" xr:uid="{00000000-0005-0000-0000-00002F180000}"/>
    <cellStyle name="หมายเหตุ 31 13 4" xfId="6191" xr:uid="{00000000-0005-0000-0000-000030180000}"/>
    <cellStyle name="หมายเหตุ 31 13 5" xfId="6192" xr:uid="{00000000-0005-0000-0000-000031180000}"/>
    <cellStyle name="หมายเหตุ 31 13 6" xfId="6193" xr:uid="{00000000-0005-0000-0000-000032180000}"/>
    <cellStyle name="หมายเหตุ 31 13 7" xfId="6194" xr:uid="{00000000-0005-0000-0000-000033180000}"/>
    <cellStyle name="หมายเหตุ 31 14" xfId="6195" xr:uid="{00000000-0005-0000-0000-000034180000}"/>
    <cellStyle name="หมายเหตุ 31 14 10" xfId="6196" xr:uid="{00000000-0005-0000-0000-000035180000}"/>
    <cellStyle name="หมายเหตุ 31 14 10 2" xfId="6197" xr:uid="{00000000-0005-0000-0000-000036180000}"/>
    <cellStyle name="หมายเหตุ 31 14 2" xfId="6198" xr:uid="{00000000-0005-0000-0000-000037180000}"/>
    <cellStyle name="หมายเหตุ 31 14 2 2" xfId="6199" xr:uid="{00000000-0005-0000-0000-000038180000}"/>
    <cellStyle name="หมายเหตุ 31 14 3" xfId="6200" xr:uid="{00000000-0005-0000-0000-000039180000}"/>
    <cellStyle name="หมายเหตุ 31 14 3 2" xfId="6201" xr:uid="{00000000-0005-0000-0000-00003A180000}"/>
    <cellStyle name="หมายเหตุ 31 14 4" xfId="6202" xr:uid="{00000000-0005-0000-0000-00003B180000}"/>
    <cellStyle name="หมายเหตุ 31 14 4 2" xfId="6203" xr:uid="{00000000-0005-0000-0000-00003C180000}"/>
    <cellStyle name="หมายเหตุ 31 14 5" xfId="6204" xr:uid="{00000000-0005-0000-0000-00003D180000}"/>
    <cellStyle name="หมายเหตุ 31 14 5 2" xfId="6205" xr:uid="{00000000-0005-0000-0000-00003E180000}"/>
    <cellStyle name="หมายเหตุ 31 14 6" xfId="6206" xr:uid="{00000000-0005-0000-0000-00003F180000}"/>
    <cellStyle name="หมายเหตุ 31 14 6 2" xfId="6207" xr:uid="{00000000-0005-0000-0000-000040180000}"/>
    <cellStyle name="หมายเหตุ 31 14 7" xfId="6208" xr:uid="{00000000-0005-0000-0000-000041180000}"/>
    <cellStyle name="หมายเหตุ 31 14 7 2" xfId="6209" xr:uid="{00000000-0005-0000-0000-000042180000}"/>
    <cellStyle name="หมายเหตุ 31 14 8" xfId="6210" xr:uid="{00000000-0005-0000-0000-000043180000}"/>
    <cellStyle name="หมายเหตุ 31 14 8 2" xfId="6211" xr:uid="{00000000-0005-0000-0000-000044180000}"/>
    <cellStyle name="หมายเหตุ 31 14 9" xfId="6212" xr:uid="{00000000-0005-0000-0000-000045180000}"/>
    <cellStyle name="หมายเหตุ 31 14 9 2" xfId="6213" xr:uid="{00000000-0005-0000-0000-000046180000}"/>
    <cellStyle name="หมายเหตุ 31 15" xfId="6214" xr:uid="{00000000-0005-0000-0000-000047180000}"/>
    <cellStyle name="หมายเหตุ 31 16" xfId="6215" xr:uid="{00000000-0005-0000-0000-000048180000}"/>
    <cellStyle name="หมายเหตุ 31 17" xfId="6216" xr:uid="{00000000-0005-0000-0000-000049180000}"/>
    <cellStyle name="หมายเหตุ 31 18" xfId="6217" xr:uid="{00000000-0005-0000-0000-00004A180000}"/>
    <cellStyle name="หมายเหตุ 31 19" xfId="6218" xr:uid="{00000000-0005-0000-0000-00004B180000}"/>
    <cellStyle name="หมายเหตุ 31 2" xfId="6219" xr:uid="{00000000-0005-0000-0000-00004C180000}"/>
    <cellStyle name="หมายเหตุ 31 2 2" xfId="6220" xr:uid="{00000000-0005-0000-0000-00004D180000}"/>
    <cellStyle name="หมายเหตุ 31 2 2 2" xfId="6221" xr:uid="{00000000-0005-0000-0000-00004E180000}"/>
    <cellStyle name="หมายเหตุ 31 2 3" xfId="6222" xr:uid="{00000000-0005-0000-0000-00004F180000}"/>
    <cellStyle name="หมายเหตุ 31 2 3 2" xfId="6223" xr:uid="{00000000-0005-0000-0000-000050180000}"/>
    <cellStyle name="หมายเหตุ 31 2 4" xfId="6224" xr:uid="{00000000-0005-0000-0000-000051180000}"/>
    <cellStyle name="หมายเหตุ 31 2 4 2" xfId="6225" xr:uid="{00000000-0005-0000-0000-000052180000}"/>
    <cellStyle name="หมายเหตุ 31 2 5" xfId="6226" xr:uid="{00000000-0005-0000-0000-000053180000}"/>
    <cellStyle name="หมายเหตุ 31 20" xfId="6227" xr:uid="{00000000-0005-0000-0000-000054180000}"/>
    <cellStyle name="หมายเหตุ 31 21" xfId="6228" xr:uid="{00000000-0005-0000-0000-000055180000}"/>
    <cellStyle name="หมายเหตุ 31 22" xfId="6229" xr:uid="{00000000-0005-0000-0000-000056180000}"/>
    <cellStyle name="หมายเหตุ 31 23" xfId="6230" xr:uid="{00000000-0005-0000-0000-000057180000}"/>
    <cellStyle name="หมายเหตุ 31 3" xfId="6231" xr:uid="{00000000-0005-0000-0000-000058180000}"/>
    <cellStyle name="หมายเหตุ 31 3 2" xfId="6232" xr:uid="{00000000-0005-0000-0000-000059180000}"/>
    <cellStyle name="หมายเหตุ 31 3 2 2" xfId="6233" xr:uid="{00000000-0005-0000-0000-00005A180000}"/>
    <cellStyle name="หมายเหตุ 31 3 3" xfId="6234" xr:uid="{00000000-0005-0000-0000-00005B180000}"/>
    <cellStyle name="หมายเหตุ 31 3 3 2" xfId="6235" xr:uid="{00000000-0005-0000-0000-00005C180000}"/>
    <cellStyle name="หมายเหตุ 31 3 4" xfId="6236" xr:uid="{00000000-0005-0000-0000-00005D180000}"/>
    <cellStyle name="หมายเหตุ 31 3 4 2" xfId="6237" xr:uid="{00000000-0005-0000-0000-00005E180000}"/>
    <cellStyle name="หมายเหตุ 31 3 5" xfId="6238" xr:uid="{00000000-0005-0000-0000-00005F180000}"/>
    <cellStyle name="หมายเหตุ 31 4" xfId="6239" xr:uid="{00000000-0005-0000-0000-000060180000}"/>
    <cellStyle name="หมายเหตุ 31 4 2" xfId="6240" xr:uid="{00000000-0005-0000-0000-000061180000}"/>
    <cellStyle name="หมายเหตุ 31 4 3" xfId="6241" xr:uid="{00000000-0005-0000-0000-000062180000}"/>
    <cellStyle name="หมายเหตุ 31 4 4" xfId="6242" xr:uid="{00000000-0005-0000-0000-000063180000}"/>
    <cellStyle name="หมายเหตุ 31 4 5" xfId="6243" xr:uid="{00000000-0005-0000-0000-000064180000}"/>
    <cellStyle name="หมายเหตุ 31 4 6" xfId="6244" xr:uid="{00000000-0005-0000-0000-000065180000}"/>
    <cellStyle name="หมายเหตุ 31 4 7" xfId="6245" xr:uid="{00000000-0005-0000-0000-000066180000}"/>
    <cellStyle name="หมายเหตุ 31 5" xfId="6246" xr:uid="{00000000-0005-0000-0000-000067180000}"/>
    <cellStyle name="หมายเหตุ 31 5 2" xfId="6247" xr:uid="{00000000-0005-0000-0000-000068180000}"/>
    <cellStyle name="หมายเหตุ 31 5 3" xfId="6248" xr:uid="{00000000-0005-0000-0000-000069180000}"/>
    <cellStyle name="หมายเหตุ 31 5 4" xfId="6249" xr:uid="{00000000-0005-0000-0000-00006A180000}"/>
    <cellStyle name="หมายเหตุ 31 5 5" xfId="6250" xr:uid="{00000000-0005-0000-0000-00006B180000}"/>
    <cellStyle name="หมายเหตุ 31 5 6" xfId="6251" xr:uid="{00000000-0005-0000-0000-00006C180000}"/>
    <cellStyle name="หมายเหตุ 31 5 7" xfId="6252" xr:uid="{00000000-0005-0000-0000-00006D180000}"/>
    <cellStyle name="หมายเหตุ 31 6" xfId="6253" xr:uid="{00000000-0005-0000-0000-00006E180000}"/>
    <cellStyle name="หมายเหตุ 31 6 2" xfId="6254" xr:uid="{00000000-0005-0000-0000-00006F180000}"/>
    <cellStyle name="หมายเหตุ 31 6 3" xfId="6255" xr:uid="{00000000-0005-0000-0000-000070180000}"/>
    <cellStyle name="หมายเหตุ 31 6 4" xfId="6256" xr:uid="{00000000-0005-0000-0000-000071180000}"/>
    <cellStyle name="หมายเหตุ 31 6 5" xfId="6257" xr:uid="{00000000-0005-0000-0000-000072180000}"/>
    <cellStyle name="หมายเหตุ 31 6 6" xfId="6258" xr:uid="{00000000-0005-0000-0000-000073180000}"/>
    <cellStyle name="หมายเหตุ 31 6 7" xfId="6259" xr:uid="{00000000-0005-0000-0000-000074180000}"/>
    <cellStyle name="หมายเหตุ 31 7" xfId="6260" xr:uid="{00000000-0005-0000-0000-000075180000}"/>
    <cellStyle name="หมายเหตุ 31 7 2" xfId="6261" xr:uid="{00000000-0005-0000-0000-000076180000}"/>
    <cellStyle name="หมายเหตุ 31 7 3" xfId="6262" xr:uid="{00000000-0005-0000-0000-000077180000}"/>
    <cellStyle name="หมายเหตุ 31 7 4" xfId="6263" xr:uid="{00000000-0005-0000-0000-000078180000}"/>
    <cellStyle name="หมายเหตุ 31 7 5" xfId="6264" xr:uid="{00000000-0005-0000-0000-000079180000}"/>
    <cellStyle name="หมายเหตุ 31 7 6" xfId="6265" xr:uid="{00000000-0005-0000-0000-00007A180000}"/>
    <cellStyle name="หมายเหตุ 31 7 7" xfId="6266" xr:uid="{00000000-0005-0000-0000-00007B180000}"/>
    <cellStyle name="หมายเหตุ 31 8" xfId="6267" xr:uid="{00000000-0005-0000-0000-00007C180000}"/>
    <cellStyle name="หมายเหตุ 31 8 2" xfId="6268" xr:uid="{00000000-0005-0000-0000-00007D180000}"/>
    <cellStyle name="หมายเหตุ 31 8 3" xfId="6269" xr:uid="{00000000-0005-0000-0000-00007E180000}"/>
    <cellStyle name="หมายเหตุ 31 8 4" xfId="6270" xr:uid="{00000000-0005-0000-0000-00007F180000}"/>
    <cellStyle name="หมายเหตุ 31 8 5" xfId="6271" xr:uid="{00000000-0005-0000-0000-000080180000}"/>
    <cellStyle name="หมายเหตุ 31 8 6" xfId="6272" xr:uid="{00000000-0005-0000-0000-000081180000}"/>
    <cellStyle name="หมายเหตุ 31 8 7" xfId="6273" xr:uid="{00000000-0005-0000-0000-000082180000}"/>
    <cellStyle name="หมายเหตุ 31 9" xfId="6274" xr:uid="{00000000-0005-0000-0000-000083180000}"/>
    <cellStyle name="หมายเหตุ 31 9 2" xfId="6275" xr:uid="{00000000-0005-0000-0000-000084180000}"/>
    <cellStyle name="หมายเหตุ 31 9 3" xfId="6276" xr:uid="{00000000-0005-0000-0000-000085180000}"/>
    <cellStyle name="หมายเหตุ 31 9 4" xfId="6277" xr:uid="{00000000-0005-0000-0000-000086180000}"/>
    <cellStyle name="หมายเหตุ 31 9 5" xfId="6278" xr:uid="{00000000-0005-0000-0000-000087180000}"/>
    <cellStyle name="หมายเหตุ 31 9 6" xfId="6279" xr:uid="{00000000-0005-0000-0000-000088180000}"/>
    <cellStyle name="หมายเหตุ 31 9 7" xfId="6280" xr:uid="{00000000-0005-0000-0000-000089180000}"/>
    <cellStyle name="หมายเหตุ 32" xfId="6281" xr:uid="{00000000-0005-0000-0000-00008A180000}"/>
    <cellStyle name="หมายเหตุ 32 10" xfId="6282" xr:uid="{00000000-0005-0000-0000-00008B180000}"/>
    <cellStyle name="หมายเหตุ 32 10 2" xfId="6283" xr:uid="{00000000-0005-0000-0000-00008C180000}"/>
    <cellStyle name="หมายเหตุ 32 10 3" xfId="6284" xr:uid="{00000000-0005-0000-0000-00008D180000}"/>
    <cellStyle name="หมายเหตุ 32 10 4" xfId="6285" xr:uid="{00000000-0005-0000-0000-00008E180000}"/>
    <cellStyle name="หมายเหตุ 32 10 5" xfId="6286" xr:uid="{00000000-0005-0000-0000-00008F180000}"/>
    <cellStyle name="หมายเหตุ 32 10 6" xfId="6287" xr:uid="{00000000-0005-0000-0000-000090180000}"/>
    <cellStyle name="หมายเหตุ 32 10 7" xfId="6288" xr:uid="{00000000-0005-0000-0000-000091180000}"/>
    <cellStyle name="หมายเหตุ 32 11" xfId="6289" xr:uid="{00000000-0005-0000-0000-000092180000}"/>
    <cellStyle name="หมายเหตุ 32 11 2" xfId="6290" xr:uid="{00000000-0005-0000-0000-000093180000}"/>
    <cellStyle name="หมายเหตุ 32 11 3" xfId="6291" xr:uid="{00000000-0005-0000-0000-000094180000}"/>
    <cellStyle name="หมายเหตุ 32 11 4" xfId="6292" xr:uid="{00000000-0005-0000-0000-000095180000}"/>
    <cellStyle name="หมายเหตุ 32 11 5" xfId="6293" xr:uid="{00000000-0005-0000-0000-000096180000}"/>
    <cellStyle name="หมายเหตุ 32 11 6" xfId="6294" xr:uid="{00000000-0005-0000-0000-000097180000}"/>
    <cellStyle name="หมายเหตุ 32 11 7" xfId="6295" xr:uid="{00000000-0005-0000-0000-000098180000}"/>
    <cellStyle name="หมายเหตุ 32 12" xfId="6296" xr:uid="{00000000-0005-0000-0000-000099180000}"/>
    <cellStyle name="หมายเหตุ 32 12 2" xfId="6297" xr:uid="{00000000-0005-0000-0000-00009A180000}"/>
    <cellStyle name="หมายเหตุ 32 12 3" xfId="6298" xr:uid="{00000000-0005-0000-0000-00009B180000}"/>
    <cellStyle name="หมายเหตุ 32 12 4" xfId="6299" xr:uid="{00000000-0005-0000-0000-00009C180000}"/>
    <cellStyle name="หมายเหตุ 32 12 5" xfId="6300" xr:uid="{00000000-0005-0000-0000-00009D180000}"/>
    <cellStyle name="หมายเหตุ 32 12 6" xfId="6301" xr:uid="{00000000-0005-0000-0000-00009E180000}"/>
    <cellStyle name="หมายเหตุ 32 12 7" xfId="6302" xr:uid="{00000000-0005-0000-0000-00009F180000}"/>
    <cellStyle name="หมายเหตุ 32 13" xfId="6303" xr:uid="{00000000-0005-0000-0000-0000A0180000}"/>
    <cellStyle name="หมายเหตุ 32 13 2" xfId="6304" xr:uid="{00000000-0005-0000-0000-0000A1180000}"/>
    <cellStyle name="หมายเหตุ 32 13 3" xfId="6305" xr:uid="{00000000-0005-0000-0000-0000A2180000}"/>
    <cellStyle name="หมายเหตุ 32 13 4" xfId="6306" xr:uid="{00000000-0005-0000-0000-0000A3180000}"/>
    <cellStyle name="หมายเหตุ 32 13 5" xfId="6307" xr:uid="{00000000-0005-0000-0000-0000A4180000}"/>
    <cellStyle name="หมายเหตุ 32 13 6" xfId="6308" xr:uid="{00000000-0005-0000-0000-0000A5180000}"/>
    <cellStyle name="หมายเหตุ 32 13 7" xfId="6309" xr:uid="{00000000-0005-0000-0000-0000A6180000}"/>
    <cellStyle name="หมายเหตุ 32 14" xfId="6310" xr:uid="{00000000-0005-0000-0000-0000A7180000}"/>
    <cellStyle name="หมายเหตุ 32 14 10" xfId="6311" xr:uid="{00000000-0005-0000-0000-0000A8180000}"/>
    <cellStyle name="หมายเหตุ 32 14 10 2" xfId="6312" xr:uid="{00000000-0005-0000-0000-0000A9180000}"/>
    <cellStyle name="หมายเหตุ 32 14 2" xfId="6313" xr:uid="{00000000-0005-0000-0000-0000AA180000}"/>
    <cellStyle name="หมายเหตุ 32 14 2 2" xfId="6314" xr:uid="{00000000-0005-0000-0000-0000AB180000}"/>
    <cellStyle name="หมายเหตุ 32 14 3" xfId="6315" xr:uid="{00000000-0005-0000-0000-0000AC180000}"/>
    <cellStyle name="หมายเหตุ 32 14 3 2" xfId="6316" xr:uid="{00000000-0005-0000-0000-0000AD180000}"/>
    <cellStyle name="หมายเหตุ 32 14 4" xfId="6317" xr:uid="{00000000-0005-0000-0000-0000AE180000}"/>
    <cellStyle name="หมายเหตุ 32 14 4 2" xfId="6318" xr:uid="{00000000-0005-0000-0000-0000AF180000}"/>
    <cellStyle name="หมายเหตุ 32 14 5" xfId="6319" xr:uid="{00000000-0005-0000-0000-0000B0180000}"/>
    <cellStyle name="หมายเหตุ 32 14 5 2" xfId="6320" xr:uid="{00000000-0005-0000-0000-0000B1180000}"/>
    <cellStyle name="หมายเหตุ 32 14 6" xfId="6321" xr:uid="{00000000-0005-0000-0000-0000B2180000}"/>
    <cellStyle name="หมายเหตุ 32 14 6 2" xfId="6322" xr:uid="{00000000-0005-0000-0000-0000B3180000}"/>
    <cellStyle name="หมายเหตุ 32 14 7" xfId="6323" xr:uid="{00000000-0005-0000-0000-0000B4180000}"/>
    <cellStyle name="หมายเหตุ 32 14 7 2" xfId="6324" xr:uid="{00000000-0005-0000-0000-0000B5180000}"/>
    <cellStyle name="หมายเหตุ 32 14 8" xfId="6325" xr:uid="{00000000-0005-0000-0000-0000B6180000}"/>
    <cellStyle name="หมายเหตุ 32 14 8 2" xfId="6326" xr:uid="{00000000-0005-0000-0000-0000B7180000}"/>
    <cellStyle name="หมายเหตุ 32 14 9" xfId="6327" xr:uid="{00000000-0005-0000-0000-0000B8180000}"/>
    <cellStyle name="หมายเหตุ 32 14 9 2" xfId="6328" xr:uid="{00000000-0005-0000-0000-0000B9180000}"/>
    <cellStyle name="หมายเหตุ 32 15" xfId="6329" xr:uid="{00000000-0005-0000-0000-0000BA180000}"/>
    <cellStyle name="หมายเหตุ 32 16" xfId="6330" xr:uid="{00000000-0005-0000-0000-0000BB180000}"/>
    <cellStyle name="หมายเหตุ 32 17" xfId="6331" xr:uid="{00000000-0005-0000-0000-0000BC180000}"/>
    <cellStyle name="หมายเหตุ 32 18" xfId="6332" xr:uid="{00000000-0005-0000-0000-0000BD180000}"/>
    <cellStyle name="หมายเหตุ 32 19" xfId="6333" xr:uid="{00000000-0005-0000-0000-0000BE180000}"/>
    <cellStyle name="หมายเหตุ 32 2" xfId="6334" xr:uid="{00000000-0005-0000-0000-0000BF180000}"/>
    <cellStyle name="หมายเหตุ 32 2 2" xfId="6335" xr:uid="{00000000-0005-0000-0000-0000C0180000}"/>
    <cellStyle name="หมายเหตุ 32 2 2 2" xfId="6336" xr:uid="{00000000-0005-0000-0000-0000C1180000}"/>
    <cellStyle name="หมายเหตุ 32 2 3" xfId="6337" xr:uid="{00000000-0005-0000-0000-0000C2180000}"/>
    <cellStyle name="หมายเหตุ 32 2 3 2" xfId="6338" xr:uid="{00000000-0005-0000-0000-0000C3180000}"/>
    <cellStyle name="หมายเหตุ 32 2 4" xfId="6339" xr:uid="{00000000-0005-0000-0000-0000C4180000}"/>
    <cellStyle name="หมายเหตุ 32 2 4 2" xfId="6340" xr:uid="{00000000-0005-0000-0000-0000C5180000}"/>
    <cellStyle name="หมายเหตุ 32 2 5" xfId="6341" xr:uid="{00000000-0005-0000-0000-0000C6180000}"/>
    <cellStyle name="หมายเหตุ 32 20" xfId="6342" xr:uid="{00000000-0005-0000-0000-0000C7180000}"/>
    <cellStyle name="หมายเหตุ 32 21" xfId="6343" xr:uid="{00000000-0005-0000-0000-0000C8180000}"/>
    <cellStyle name="หมายเหตุ 32 22" xfId="6344" xr:uid="{00000000-0005-0000-0000-0000C9180000}"/>
    <cellStyle name="หมายเหตุ 32 23" xfId="6345" xr:uid="{00000000-0005-0000-0000-0000CA180000}"/>
    <cellStyle name="หมายเหตุ 32 3" xfId="6346" xr:uid="{00000000-0005-0000-0000-0000CB180000}"/>
    <cellStyle name="หมายเหตุ 32 3 2" xfId="6347" xr:uid="{00000000-0005-0000-0000-0000CC180000}"/>
    <cellStyle name="หมายเหตุ 32 3 2 2" xfId="6348" xr:uid="{00000000-0005-0000-0000-0000CD180000}"/>
    <cellStyle name="หมายเหตุ 32 3 3" xfId="6349" xr:uid="{00000000-0005-0000-0000-0000CE180000}"/>
    <cellStyle name="หมายเหตุ 32 3 3 2" xfId="6350" xr:uid="{00000000-0005-0000-0000-0000CF180000}"/>
    <cellStyle name="หมายเหตุ 32 3 4" xfId="6351" xr:uid="{00000000-0005-0000-0000-0000D0180000}"/>
    <cellStyle name="หมายเหตุ 32 3 4 2" xfId="6352" xr:uid="{00000000-0005-0000-0000-0000D1180000}"/>
    <cellStyle name="หมายเหตุ 32 3 5" xfId="6353" xr:uid="{00000000-0005-0000-0000-0000D2180000}"/>
    <cellStyle name="หมายเหตุ 32 4" xfId="6354" xr:uid="{00000000-0005-0000-0000-0000D3180000}"/>
    <cellStyle name="หมายเหตุ 32 4 2" xfId="6355" xr:uid="{00000000-0005-0000-0000-0000D4180000}"/>
    <cellStyle name="หมายเหตุ 32 4 3" xfId="6356" xr:uid="{00000000-0005-0000-0000-0000D5180000}"/>
    <cellStyle name="หมายเหตุ 32 4 4" xfId="6357" xr:uid="{00000000-0005-0000-0000-0000D6180000}"/>
    <cellStyle name="หมายเหตุ 32 4 5" xfId="6358" xr:uid="{00000000-0005-0000-0000-0000D7180000}"/>
    <cellStyle name="หมายเหตุ 32 4 6" xfId="6359" xr:uid="{00000000-0005-0000-0000-0000D8180000}"/>
    <cellStyle name="หมายเหตุ 32 4 7" xfId="6360" xr:uid="{00000000-0005-0000-0000-0000D9180000}"/>
    <cellStyle name="หมายเหตุ 32 5" xfId="6361" xr:uid="{00000000-0005-0000-0000-0000DA180000}"/>
    <cellStyle name="หมายเหตุ 32 5 2" xfId="6362" xr:uid="{00000000-0005-0000-0000-0000DB180000}"/>
    <cellStyle name="หมายเหตุ 32 5 3" xfId="6363" xr:uid="{00000000-0005-0000-0000-0000DC180000}"/>
    <cellStyle name="หมายเหตุ 32 5 4" xfId="6364" xr:uid="{00000000-0005-0000-0000-0000DD180000}"/>
    <cellStyle name="หมายเหตุ 32 5 5" xfId="6365" xr:uid="{00000000-0005-0000-0000-0000DE180000}"/>
    <cellStyle name="หมายเหตุ 32 5 6" xfId="6366" xr:uid="{00000000-0005-0000-0000-0000DF180000}"/>
    <cellStyle name="หมายเหตุ 32 5 7" xfId="6367" xr:uid="{00000000-0005-0000-0000-0000E0180000}"/>
    <cellStyle name="หมายเหตุ 32 6" xfId="6368" xr:uid="{00000000-0005-0000-0000-0000E1180000}"/>
    <cellStyle name="หมายเหตุ 32 6 2" xfId="6369" xr:uid="{00000000-0005-0000-0000-0000E2180000}"/>
    <cellStyle name="หมายเหตุ 32 6 3" xfId="6370" xr:uid="{00000000-0005-0000-0000-0000E3180000}"/>
    <cellStyle name="หมายเหตุ 32 6 4" xfId="6371" xr:uid="{00000000-0005-0000-0000-0000E4180000}"/>
    <cellStyle name="หมายเหตุ 32 6 5" xfId="6372" xr:uid="{00000000-0005-0000-0000-0000E5180000}"/>
    <cellStyle name="หมายเหตุ 32 6 6" xfId="6373" xr:uid="{00000000-0005-0000-0000-0000E6180000}"/>
    <cellStyle name="หมายเหตุ 32 6 7" xfId="6374" xr:uid="{00000000-0005-0000-0000-0000E7180000}"/>
    <cellStyle name="หมายเหตุ 32 7" xfId="6375" xr:uid="{00000000-0005-0000-0000-0000E8180000}"/>
    <cellStyle name="หมายเหตุ 32 7 2" xfId="6376" xr:uid="{00000000-0005-0000-0000-0000E9180000}"/>
    <cellStyle name="หมายเหตุ 32 7 3" xfId="6377" xr:uid="{00000000-0005-0000-0000-0000EA180000}"/>
    <cellStyle name="หมายเหตุ 32 7 4" xfId="6378" xr:uid="{00000000-0005-0000-0000-0000EB180000}"/>
    <cellStyle name="หมายเหตุ 32 7 5" xfId="6379" xr:uid="{00000000-0005-0000-0000-0000EC180000}"/>
    <cellStyle name="หมายเหตุ 32 7 6" xfId="6380" xr:uid="{00000000-0005-0000-0000-0000ED180000}"/>
    <cellStyle name="หมายเหตุ 32 7 7" xfId="6381" xr:uid="{00000000-0005-0000-0000-0000EE180000}"/>
    <cellStyle name="หมายเหตุ 32 8" xfId="6382" xr:uid="{00000000-0005-0000-0000-0000EF180000}"/>
    <cellStyle name="หมายเหตุ 32 8 2" xfId="6383" xr:uid="{00000000-0005-0000-0000-0000F0180000}"/>
    <cellStyle name="หมายเหตุ 32 8 3" xfId="6384" xr:uid="{00000000-0005-0000-0000-0000F1180000}"/>
    <cellStyle name="หมายเหตุ 32 8 4" xfId="6385" xr:uid="{00000000-0005-0000-0000-0000F2180000}"/>
    <cellStyle name="หมายเหตุ 32 8 5" xfId="6386" xr:uid="{00000000-0005-0000-0000-0000F3180000}"/>
    <cellStyle name="หมายเหตุ 32 8 6" xfId="6387" xr:uid="{00000000-0005-0000-0000-0000F4180000}"/>
    <cellStyle name="หมายเหตุ 32 8 7" xfId="6388" xr:uid="{00000000-0005-0000-0000-0000F5180000}"/>
    <cellStyle name="หมายเหตุ 32 9" xfId="6389" xr:uid="{00000000-0005-0000-0000-0000F6180000}"/>
    <cellStyle name="หมายเหตุ 32 9 2" xfId="6390" xr:uid="{00000000-0005-0000-0000-0000F7180000}"/>
    <cellStyle name="หมายเหตุ 32 9 3" xfId="6391" xr:uid="{00000000-0005-0000-0000-0000F8180000}"/>
    <cellStyle name="หมายเหตุ 32 9 4" xfId="6392" xr:uid="{00000000-0005-0000-0000-0000F9180000}"/>
    <cellStyle name="หมายเหตุ 32 9 5" xfId="6393" xr:uid="{00000000-0005-0000-0000-0000FA180000}"/>
    <cellStyle name="หมายเหตุ 32 9 6" xfId="6394" xr:uid="{00000000-0005-0000-0000-0000FB180000}"/>
    <cellStyle name="หมายเหตุ 32 9 7" xfId="6395" xr:uid="{00000000-0005-0000-0000-0000FC180000}"/>
    <cellStyle name="หมายเหตุ 33" xfId="6396" xr:uid="{00000000-0005-0000-0000-0000FD180000}"/>
    <cellStyle name="หมายเหตุ 33 10" xfId="6397" xr:uid="{00000000-0005-0000-0000-0000FE180000}"/>
    <cellStyle name="หมายเหตุ 33 10 2" xfId="6398" xr:uid="{00000000-0005-0000-0000-0000FF180000}"/>
    <cellStyle name="หมายเหตุ 33 10 3" xfId="6399" xr:uid="{00000000-0005-0000-0000-000000190000}"/>
    <cellStyle name="หมายเหตุ 33 10 4" xfId="6400" xr:uid="{00000000-0005-0000-0000-000001190000}"/>
    <cellStyle name="หมายเหตุ 33 10 5" xfId="6401" xr:uid="{00000000-0005-0000-0000-000002190000}"/>
    <cellStyle name="หมายเหตุ 33 10 6" xfId="6402" xr:uid="{00000000-0005-0000-0000-000003190000}"/>
    <cellStyle name="หมายเหตุ 33 10 7" xfId="6403" xr:uid="{00000000-0005-0000-0000-000004190000}"/>
    <cellStyle name="หมายเหตุ 33 11" xfId="6404" xr:uid="{00000000-0005-0000-0000-000005190000}"/>
    <cellStyle name="หมายเหตุ 33 11 2" xfId="6405" xr:uid="{00000000-0005-0000-0000-000006190000}"/>
    <cellStyle name="หมายเหตุ 33 11 3" xfId="6406" xr:uid="{00000000-0005-0000-0000-000007190000}"/>
    <cellStyle name="หมายเหตุ 33 11 4" xfId="6407" xr:uid="{00000000-0005-0000-0000-000008190000}"/>
    <cellStyle name="หมายเหตุ 33 11 5" xfId="6408" xr:uid="{00000000-0005-0000-0000-000009190000}"/>
    <cellStyle name="หมายเหตุ 33 11 6" xfId="6409" xr:uid="{00000000-0005-0000-0000-00000A190000}"/>
    <cellStyle name="หมายเหตุ 33 11 7" xfId="6410" xr:uid="{00000000-0005-0000-0000-00000B190000}"/>
    <cellStyle name="หมายเหตุ 33 12" xfId="6411" xr:uid="{00000000-0005-0000-0000-00000C190000}"/>
    <cellStyle name="หมายเหตุ 33 12 2" xfId="6412" xr:uid="{00000000-0005-0000-0000-00000D190000}"/>
    <cellStyle name="หมายเหตุ 33 12 3" xfId="6413" xr:uid="{00000000-0005-0000-0000-00000E190000}"/>
    <cellStyle name="หมายเหตุ 33 12 4" xfId="6414" xr:uid="{00000000-0005-0000-0000-00000F190000}"/>
    <cellStyle name="หมายเหตุ 33 12 5" xfId="6415" xr:uid="{00000000-0005-0000-0000-000010190000}"/>
    <cellStyle name="หมายเหตุ 33 12 6" xfId="6416" xr:uid="{00000000-0005-0000-0000-000011190000}"/>
    <cellStyle name="หมายเหตุ 33 12 7" xfId="6417" xr:uid="{00000000-0005-0000-0000-000012190000}"/>
    <cellStyle name="หมายเหตุ 33 13" xfId="6418" xr:uid="{00000000-0005-0000-0000-000013190000}"/>
    <cellStyle name="หมายเหตุ 33 13 2" xfId="6419" xr:uid="{00000000-0005-0000-0000-000014190000}"/>
    <cellStyle name="หมายเหตุ 33 13 3" xfId="6420" xr:uid="{00000000-0005-0000-0000-000015190000}"/>
    <cellStyle name="หมายเหตุ 33 13 4" xfId="6421" xr:uid="{00000000-0005-0000-0000-000016190000}"/>
    <cellStyle name="หมายเหตุ 33 13 5" xfId="6422" xr:uid="{00000000-0005-0000-0000-000017190000}"/>
    <cellStyle name="หมายเหตุ 33 13 6" xfId="6423" xr:uid="{00000000-0005-0000-0000-000018190000}"/>
    <cellStyle name="หมายเหตุ 33 13 7" xfId="6424" xr:uid="{00000000-0005-0000-0000-000019190000}"/>
    <cellStyle name="หมายเหตุ 33 14" xfId="6425" xr:uid="{00000000-0005-0000-0000-00001A190000}"/>
    <cellStyle name="หมายเหตุ 33 14 10" xfId="6426" xr:uid="{00000000-0005-0000-0000-00001B190000}"/>
    <cellStyle name="หมายเหตุ 33 14 10 2" xfId="6427" xr:uid="{00000000-0005-0000-0000-00001C190000}"/>
    <cellStyle name="หมายเหตุ 33 14 2" xfId="6428" xr:uid="{00000000-0005-0000-0000-00001D190000}"/>
    <cellStyle name="หมายเหตุ 33 14 2 2" xfId="6429" xr:uid="{00000000-0005-0000-0000-00001E190000}"/>
    <cellStyle name="หมายเหตุ 33 14 3" xfId="6430" xr:uid="{00000000-0005-0000-0000-00001F190000}"/>
    <cellStyle name="หมายเหตุ 33 14 3 2" xfId="6431" xr:uid="{00000000-0005-0000-0000-000020190000}"/>
    <cellStyle name="หมายเหตุ 33 14 4" xfId="6432" xr:uid="{00000000-0005-0000-0000-000021190000}"/>
    <cellStyle name="หมายเหตุ 33 14 4 2" xfId="6433" xr:uid="{00000000-0005-0000-0000-000022190000}"/>
    <cellStyle name="หมายเหตุ 33 14 5" xfId="6434" xr:uid="{00000000-0005-0000-0000-000023190000}"/>
    <cellStyle name="หมายเหตุ 33 14 5 2" xfId="6435" xr:uid="{00000000-0005-0000-0000-000024190000}"/>
    <cellStyle name="หมายเหตุ 33 14 6" xfId="6436" xr:uid="{00000000-0005-0000-0000-000025190000}"/>
    <cellStyle name="หมายเหตุ 33 14 6 2" xfId="6437" xr:uid="{00000000-0005-0000-0000-000026190000}"/>
    <cellStyle name="หมายเหตุ 33 14 7" xfId="6438" xr:uid="{00000000-0005-0000-0000-000027190000}"/>
    <cellStyle name="หมายเหตุ 33 14 7 2" xfId="6439" xr:uid="{00000000-0005-0000-0000-000028190000}"/>
    <cellStyle name="หมายเหตุ 33 14 8" xfId="6440" xr:uid="{00000000-0005-0000-0000-000029190000}"/>
    <cellStyle name="หมายเหตุ 33 14 8 2" xfId="6441" xr:uid="{00000000-0005-0000-0000-00002A190000}"/>
    <cellStyle name="หมายเหตุ 33 14 9" xfId="6442" xr:uid="{00000000-0005-0000-0000-00002B190000}"/>
    <cellStyle name="หมายเหตุ 33 14 9 2" xfId="6443" xr:uid="{00000000-0005-0000-0000-00002C190000}"/>
    <cellStyle name="หมายเหตุ 33 15" xfId="6444" xr:uid="{00000000-0005-0000-0000-00002D190000}"/>
    <cellStyle name="หมายเหตุ 33 16" xfId="6445" xr:uid="{00000000-0005-0000-0000-00002E190000}"/>
    <cellStyle name="หมายเหตุ 33 17" xfId="6446" xr:uid="{00000000-0005-0000-0000-00002F190000}"/>
    <cellStyle name="หมายเหตุ 33 18" xfId="6447" xr:uid="{00000000-0005-0000-0000-000030190000}"/>
    <cellStyle name="หมายเหตุ 33 19" xfId="6448" xr:uid="{00000000-0005-0000-0000-000031190000}"/>
    <cellStyle name="หมายเหตุ 33 2" xfId="6449" xr:uid="{00000000-0005-0000-0000-000032190000}"/>
    <cellStyle name="หมายเหตุ 33 2 2" xfId="6450" xr:uid="{00000000-0005-0000-0000-000033190000}"/>
    <cellStyle name="หมายเหตุ 33 2 2 2" xfId="6451" xr:uid="{00000000-0005-0000-0000-000034190000}"/>
    <cellStyle name="หมายเหตุ 33 2 3" xfId="6452" xr:uid="{00000000-0005-0000-0000-000035190000}"/>
    <cellStyle name="หมายเหตุ 33 2 3 2" xfId="6453" xr:uid="{00000000-0005-0000-0000-000036190000}"/>
    <cellStyle name="หมายเหตุ 33 2 4" xfId="6454" xr:uid="{00000000-0005-0000-0000-000037190000}"/>
    <cellStyle name="หมายเหตุ 33 2 4 2" xfId="6455" xr:uid="{00000000-0005-0000-0000-000038190000}"/>
    <cellStyle name="หมายเหตุ 33 2 5" xfId="6456" xr:uid="{00000000-0005-0000-0000-000039190000}"/>
    <cellStyle name="หมายเหตุ 33 20" xfId="6457" xr:uid="{00000000-0005-0000-0000-00003A190000}"/>
    <cellStyle name="หมายเหตุ 33 21" xfId="6458" xr:uid="{00000000-0005-0000-0000-00003B190000}"/>
    <cellStyle name="หมายเหตุ 33 22" xfId="6459" xr:uid="{00000000-0005-0000-0000-00003C190000}"/>
    <cellStyle name="หมายเหตุ 33 23" xfId="6460" xr:uid="{00000000-0005-0000-0000-00003D190000}"/>
    <cellStyle name="หมายเหตุ 33 3" xfId="6461" xr:uid="{00000000-0005-0000-0000-00003E190000}"/>
    <cellStyle name="หมายเหตุ 33 3 2" xfId="6462" xr:uid="{00000000-0005-0000-0000-00003F190000}"/>
    <cellStyle name="หมายเหตุ 33 3 2 2" xfId="6463" xr:uid="{00000000-0005-0000-0000-000040190000}"/>
    <cellStyle name="หมายเหตุ 33 3 3" xfId="6464" xr:uid="{00000000-0005-0000-0000-000041190000}"/>
    <cellStyle name="หมายเหตุ 33 3 3 2" xfId="6465" xr:uid="{00000000-0005-0000-0000-000042190000}"/>
    <cellStyle name="หมายเหตุ 33 3 4" xfId="6466" xr:uid="{00000000-0005-0000-0000-000043190000}"/>
    <cellStyle name="หมายเหตุ 33 3 4 2" xfId="6467" xr:uid="{00000000-0005-0000-0000-000044190000}"/>
    <cellStyle name="หมายเหตุ 33 3 5" xfId="6468" xr:uid="{00000000-0005-0000-0000-000045190000}"/>
    <cellStyle name="หมายเหตุ 33 4" xfId="6469" xr:uid="{00000000-0005-0000-0000-000046190000}"/>
    <cellStyle name="หมายเหตุ 33 4 2" xfId="6470" xr:uid="{00000000-0005-0000-0000-000047190000}"/>
    <cellStyle name="หมายเหตุ 33 4 3" xfId="6471" xr:uid="{00000000-0005-0000-0000-000048190000}"/>
    <cellStyle name="หมายเหตุ 33 4 4" xfId="6472" xr:uid="{00000000-0005-0000-0000-000049190000}"/>
    <cellStyle name="หมายเหตุ 33 4 5" xfId="6473" xr:uid="{00000000-0005-0000-0000-00004A190000}"/>
    <cellStyle name="หมายเหตุ 33 4 6" xfId="6474" xr:uid="{00000000-0005-0000-0000-00004B190000}"/>
    <cellStyle name="หมายเหตุ 33 4 7" xfId="6475" xr:uid="{00000000-0005-0000-0000-00004C190000}"/>
    <cellStyle name="หมายเหตุ 33 5" xfId="6476" xr:uid="{00000000-0005-0000-0000-00004D190000}"/>
    <cellStyle name="หมายเหตุ 33 5 2" xfId="6477" xr:uid="{00000000-0005-0000-0000-00004E190000}"/>
    <cellStyle name="หมายเหตุ 33 5 3" xfId="6478" xr:uid="{00000000-0005-0000-0000-00004F190000}"/>
    <cellStyle name="หมายเหตุ 33 5 4" xfId="6479" xr:uid="{00000000-0005-0000-0000-000050190000}"/>
    <cellStyle name="หมายเหตุ 33 5 5" xfId="6480" xr:uid="{00000000-0005-0000-0000-000051190000}"/>
    <cellStyle name="หมายเหตุ 33 5 6" xfId="6481" xr:uid="{00000000-0005-0000-0000-000052190000}"/>
    <cellStyle name="หมายเหตุ 33 5 7" xfId="6482" xr:uid="{00000000-0005-0000-0000-000053190000}"/>
    <cellStyle name="หมายเหตุ 33 6" xfId="6483" xr:uid="{00000000-0005-0000-0000-000054190000}"/>
    <cellStyle name="หมายเหตุ 33 6 2" xfId="6484" xr:uid="{00000000-0005-0000-0000-000055190000}"/>
    <cellStyle name="หมายเหตุ 33 6 3" xfId="6485" xr:uid="{00000000-0005-0000-0000-000056190000}"/>
    <cellStyle name="หมายเหตุ 33 6 4" xfId="6486" xr:uid="{00000000-0005-0000-0000-000057190000}"/>
    <cellStyle name="หมายเหตุ 33 6 5" xfId="6487" xr:uid="{00000000-0005-0000-0000-000058190000}"/>
    <cellStyle name="หมายเหตุ 33 6 6" xfId="6488" xr:uid="{00000000-0005-0000-0000-000059190000}"/>
    <cellStyle name="หมายเหตุ 33 6 7" xfId="6489" xr:uid="{00000000-0005-0000-0000-00005A190000}"/>
    <cellStyle name="หมายเหตุ 33 7" xfId="6490" xr:uid="{00000000-0005-0000-0000-00005B190000}"/>
    <cellStyle name="หมายเหตุ 33 7 2" xfId="6491" xr:uid="{00000000-0005-0000-0000-00005C190000}"/>
    <cellStyle name="หมายเหตุ 33 7 3" xfId="6492" xr:uid="{00000000-0005-0000-0000-00005D190000}"/>
    <cellStyle name="หมายเหตุ 33 7 4" xfId="6493" xr:uid="{00000000-0005-0000-0000-00005E190000}"/>
    <cellStyle name="หมายเหตุ 33 7 5" xfId="6494" xr:uid="{00000000-0005-0000-0000-00005F190000}"/>
    <cellStyle name="หมายเหตุ 33 7 6" xfId="6495" xr:uid="{00000000-0005-0000-0000-000060190000}"/>
    <cellStyle name="หมายเหตุ 33 7 7" xfId="6496" xr:uid="{00000000-0005-0000-0000-000061190000}"/>
    <cellStyle name="หมายเหตุ 33 8" xfId="6497" xr:uid="{00000000-0005-0000-0000-000062190000}"/>
    <cellStyle name="หมายเหตุ 33 8 2" xfId="6498" xr:uid="{00000000-0005-0000-0000-000063190000}"/>
    <cellStyle name="หมายเหตุ 33 8 3" xfId="6499" xr:uid="{00000000-0005-0000-0000-000064190000}"/>
    <cellStyle name="หมายเหตุ 33 8 4" xfId="6500" xr:uid="{00000000-0005-0000-0000-000065190000}"/>
    <cellStyle name="หมายเหตุ 33 8 5" xfId="6501" xr:uid="{00000000-0005-0000-0000-000066190000}"/>
    <cellStyle name="หมายเหตุ 33 8 6" xfId="6502" xr:uid="{00000000-0005-0000-0000-000067190000}"/>
    <cellStyle name="หมายเหตุ 33 8 7" xfId="6503" xr:uid="{00000000-0005-0000-0000-000068190000}"/>
    <cellStyle name="หมายเหตุ 33 9" xfId="6504" xr:uid="{00000000-0005-0000-0000-000069190000}"/>
    <cellStyle name="หมายเหตุ 33 9 2" xfId="6505" xr:uid="{00000000-0005-0000-0000-00006A190000}"/>
    <cellStyle name="หมายเหตุ 33 9 3" xfId="6506" xr:uid="{00000000-0005-0000-0000-00006B190000}"/>
    <cellStyle name="หมายเหตุ 33 9 4" xfId="6507" xr:uid="{00000000-0005-0000-0000-00006C190000}"/>
    <cellStyle name="หมายเหตุ 33 9 5" xfId="6508" xr:uid="{00000000-0005-0000-0000-00006D190000}"/>
    <cellStyle name="หมายเหตุ 33 9 6" xfId="6509" xr:uid="{00000000-0005-0000-0000-00006E190000}"/>
    <cellStyle name="หมายเหตุ 33 9 7" xfId="6510" xr:uid="{00000000-0005-0000-0000-00006F190000}"/>
    <cellStyle name="หมายเหตุ 34" xfId="6511" xr:uid="{00000000-0005-0000-0000-000070190000}"/>
    <cellStyle name="หมายเหตุ 34 10" xfId="6512" xr:uid="{00000000-0005-0000-0000-000071190000}"/>
    <cellStyle name="หมายเหตุ 34 10 2" xfId="6513" xr:uid="{00000000-0005-0000-0000-000072190000}"/>
    <cellStyle name="หมายเหตุ 34 10 3" xfId="6514" xr:uid="{00000000-0005-0000-0000-000073190000}"/>
    <cellStyle name="หมายเหตุ 34 10 4" xfId="6515" xr:uid="{00000000-0005-0000-0000-000074190000}"/>
    <cellStyle name="หมายเหตุ 34 10 5" xfId="6516" xr:uid="{00000000-0005-0000-0000-000075190000}"/>
    <cellStyle name="หมายเหตุ 34 10 6" xfId="6517" xr:uid="{00000000-0005-0000-0000-000076190000}"/>
    <cellStyle name="หมายเหตุ 34 10 7" xfId="6518" xr:uid="{00000000-0005-0000-0000-000077190000}"/>
    <cellStyle name="หมายเหตุ 34 11" xfId="6519" xr:uid="{00000000-0005-0000-0000-000078190000}"/>
    <cellStyle name="หมายเหตุ 34 11 2" xfId="6520" xr:uid="{00000000-0005-0000-0000-000079190000}"/>
    <cellStyle name="หมายเหตุ 34 11 3" xfId="6521" xr:uid="{00000000-0005-0000-0000-00007A190000}"/>
    <cellStyle name="หมายเหตุ 34 11 4" xfId="6522" xr:uid="{00000000-0005-0000-0000-00007B190000}"/>
    <cellStyle name="หมายเหตุ 34 11 5" xfId="6523" xr:uid="{00000000-0005-0000-0000-00007C190000}"/>
    <cellStyle name="หมายเหตุ 34 11 6" xfId="6524" xr:uid="{00000000-0005-0000-0000-00007D190000}"/>
    <cellStyle name="หมายเหตุ 34 11 7" xfId="6525" xr:uid="{00000000-0005-0000-0000-00007E190000}"/>
    <cellStyle name="หมายเหตุ 34 12" xfId="6526" xr:uid="{00000000-0005-0000-0000-00007F190000}"/>
    <cellStyle name="หมายเหตุ 34 12 2" xfId="6527" xr:uid="{00000000-0005-0000-0000-000080190000}"/>
    <cellStyle name="หมายเหตุ 34 12 3" xfId="6528" xr:uid="{00000000-0005-0000-0000-000081190000}"/>
    <cellStyle name="หมายเหตุ 34 12 4" xfId="6529" xr:uid="{00000000-0005-0000-0000-000082190000}"/>
    <cellStyle name="หมายเหตุ 34 12 5" xfId="6530" xr:uid="{00000000-0005-0000-0000-000083190000}"/>
    <cellStyle name="หมายเหตุ 34 12 6" xfId="6531" xr:uid="{00000000-0005-0000-0000-000084190000}"/>
    <cellStyle name="หมายเหตุ 34 12 7" xfId="6532" xr:uid="{00000000-0005-0000-0000-000085190000}"/>
    <cellStyle name="หมายเหตุ 34 13" xfId="6533" xr:uid="{00000000-0005-0000-0000-000086190000}"/>
    <cellStyle name="หมายเหตุ 34 13 2" xfId="6534" xr:uid="{00000000-0005-0000-0000-000087190000}"/>
    <cellStyle name="หมายเหตุ 34 13 3" xfId="6535" xr:uid="{00000000-0005-0000-0000-000088190000}"/>
    <cellStyle name="หมายเหตุ 34 13 4" xfId="6536" xr:uid="{00000000-0005-0000-0000-000089190000}"/>
    <cellStyle name="หมายเหตุ 34 13 5" xfId="6537" xr:uid="{00000000-0005-0000-0000-00008A190000}"/>
    <cellStyle name="หมายเหตุ 34 13 6" xfId="6538" xr:uid="{00000000-0005-0000-0000-00008B190000}"/>
    <cellStyle name="หมายเหตุ 34 13 7" xfId="6539" xr:uid="{00000000-0005-0000-0000-00008C190000}"/>
    <cellStyle name="หมายเหตุ 34 14" xfId="6540" xr:uid="{00000000-0005-0000-0000-00008D190000}"/>
    <cellStyle name="หมายเหตุ 34 14 10" xfId="6541" xr:uid="{00000000-0005-0000-0000-00008E190000}"/>
    <cellStyle name="หมายเหตุ 34 14 10 2" xfId="6542" xr:uid="{00000000-0005-0000-0000-00008F190000}"/>
    <cellStyle name="หมายเหตุ 34 14 2" xfId="6543" xr:uid="{00000000-0005-0000-0000-000090190000}"/>
    <cellStyle name="หมายเหตุ 34 14 2 2" xfId="6544" xr:uid="{00000000-0005-0000-0000-000091190000}"/>
    <cellStyle name="หมายเหตุ 34 14 3" xfId="6545" xr:uid="{00000000-0005-0000-0000-000092190000}"/>
    <cellStyle name="หมายเหตุ 34 14 3 2" xfId="6546" xr:uid="{00000000-0005-0000-0000-000093190000}"/>
    <cellStyle name="หมายเหตุ 34 14 4" xfId="6547" xr:uid="{00000000-0005-0000-0000-000094190000}"/>
    <cellStyle name="หมายเหตุ 34 14 4 2" xfId="6548" xr:uid="{00000000-0005-0000-0000-000095190000}"/>
    <cellStyle name="หมายเหตุ 34 14 5" xfId="6549" xr:uid="{00000000-0005-0000-0000-000096190000}"/>
    <cellStyle name="หมายเหตุ 34 14 5 2" xfId="6550" xr:uid="{00000000-0005-0000-0000-000097190000}"/>
    <cellStyle name="หมายเหตุ 34 14 6" xfId="6551" xr:uid="{00000000-0005-0000-0000-000098190000}"/>
    <cellStyle name="หมายเหตุ 34 14 6 2" xfId="6552" xr:uid="{00000000-0005-0000-0000-000099190000}"/>
    <cellStyle name="หมายเหตุ 34 14 7" xfId="6553" xr:uid="{00000000-0005-0000-0000-00009A190000}"/>
    <cellStyle name="หมายเหตุ 34 14 7 2" xfId="6554" xr:uid="{00000000-0005-0000-0000-00009B190000}"/>
    <cellStyle name="หมายเหตุ 34 14 8" xfId="6555" xr:uid="{00000000-0005-0000-0000-00009C190000}"/>
    <cellStyle name="หมายเหตุ 34 14 8 2" xfId="6556" xr:uid="{00000000-0005-0000-0000-00009D190000}"/>
    <cellStyle name="หมายเหตุ 34 14 9" xfId="6557" xr:uid="{00000000-0005-0000-0000-00009E190000}"/>
    <cellStyle name="หมายเหตุ 34 14 9 2" xfId="6558" xr:uid="{00000000-0005-0000-0000-00009F190000}"/>
    <cellStyle name="หมายเหตุ 34 15" xfId="6559" xr:uid="{00000000-0005-0000-0000-0000A0190000}"/>
    <cellStyle name="หมายเหตุ 34 16" xfId="6560" xr:uid="{00000000-0005-0000-0000-0000A1190000}"/>
    <cellStyle name="หมายเหตุ 34 17" xfId="6561" xr:uid="{00000000-0005-0000-0000-0000A2190000}"/>
    <cellStyle name="หมายเหตุ 34 18" xfId="6562" xr:uid="{00000000-0005-0000-0000-0000A3190000}"/>
    <cellStyle name="หมายเหตุ 34 19" xfId="6563" xr:uid="{00000000-0005-0000-0000-0000A4190000}"/>
    <cellStyle name="หมายเหตุ 34 2" xfId="6564" xr:uid="{00000000-0005-0000-0000-0000A5190000}"/>
    <cellStyle name="หมายเหตุ 34 2 2" xfId="6565" xr:uid="{00000000-0005-0000-0000-0000A6190000}"/>
    <cellStyle name="หมายเหตุ 34 2 2 2" xfId="6566" xr:uid="{00000000-0005-0000-0000-0000A7190000}"/>
    <cellStyle name="หมายเหตุ 34 2 3" xfId="6567" xr:uid="{00000000-0005-0000-0000-0000A8190000}"/>
    <cellStyle name="หมายเหตุ 34 2 3 2" xfId="6568" xr:uid="{00000000-0005-0000-0000-0000A9190000}"/>
    <cellStyle name="หมายเหตุ 34 2 4" xfId="6569" xr:uid="{00000000-0005-0000-0000-0000AA190000}"/>
    <cellStyle name="หมายเหตุ 34 2 4 2" xfId="6570" xr:uid="{00000000-0005-0000-0000-0000AB190000}"/>
    <cellStyle name="หมายเหตุ 34 2 5" xfId="6571" xr:uid="{00000000-0005-0000-0000-0000AC190000}"/>
    <cellStyle name="หมายเหตุ 34 20" xfId="6572" xr:uid="{00000000-0005-0000-0000-0000AD190000}"/>
    <cellStyle name="หมายเหตุ 34 21" xfId="6573" xr:uid="{00000000-0005-0000-0000-0000AE190000}"/>
    <cellStyle name="หมายเหตุ 34 22" xfId="6574" xr:uid="{00000000-0005-0000-0000-0000AF190000}"/>
    <cellStyle name="หมายเหตุ 34 23" xfId="6575" xr:uid="{00000000-0005-0000-0000-0000B0190000}"/>
    <cellStyle name="หมายเหตุ 34 3" xfId="6576" xr:uid="{00000000-0005-0000-0000-0000B1190000}"/>
    <cellStyle name="หมายเหตุ 34 3 2" xfId="6577" xr:uid="{00000000-0005-0000-0000-0000B2190000}"/>
    <cellStyle name="หมายเหตุ 34 3 2 2" xfId="6578" xr:uid="{00000000-0005-0000-0000-0000B3190000}"/>
    <cellStyle name="หมายเหตุ 34 3 3" xfId="6579" xr:uid="{00000000-0005-0000-0000-0000B4190000}"/>
    <cellStyle name="หมายเหตุ 34 3 3 2" xfId="6580" xr:uid="{00000000-0005-0000-0000-0000B5190000}"/>
    <cellStyle name="หมายเหตุ 34 3 4" xfId="6581" xr:uid="{00000000-0005-0000-0000-0000B6190000}"/>
    <cellStyle name="หมายเหตุ 34 3 4 2" xfId="6582" xr:uid="{00000000-0005-0000-0000-0000B7190000}"/>
    <cellStyle name="หมายเหตุ 34 3 5" xfId="6583" xr:uid="{00000000-0005-0000-0000-0000B8190000}"/>
    <cellStyle name="หมายเหตุ 34 4" xfId="6584" xr:uid="{00000000-0005-0000-0000-0000B9190000}"/>
    <cellStyle name="หมายเหตุ 34 4 2" xfId="6585" xr:uid="{00000000-0005-0000-0000-0000BA190000}"/>
    <cellStyle name="หมายเหตุ 34 4 3" xfId="6586" xr:uid="{00000000-0005-0000-0000-0000BB190000}"/>
    <cellStyle name="หมายเหตุ 34 4 4" xfId="6587" xr:uid="{00000000-0005-0000-0000-0000BC190000}"/>
    <cellStyle name="หมายเหตุ 34 4 5" xfId="6588" xr:uid="{00000000-0005-0000-0000-0000BD190000}"/>
    <cellStyle name="หมายเหตุ 34 4 6" xfId="6589" xr:uid="{00000000-0005-0000-0000-0000BE190000}"/>
    <cellStyle name="หมายเหตุ 34 4 7" xfId="6590" xr:uid="{00000000-0005-0000-0000-0000BF190000}"/>
    <cellStyle name="หมายเหตุ 34 5" xfId="6591" xr:uid="{00000000-0005-0000-0000-0000C0190000}"/>
    <cellStyle name="หมายเหตุ 34 5 2" xfId="6592" xr:uid="{00000000-0005-0000-0000-0000C1190000}"/>
    <cellStyle name="หมายเหตุ 34 5 3" xfId="6593" xr:uid="{00000000-0005-0000-0000-0000C2190000}"/>
    <cellStyle name="หมายเหตุ 34 5 4" xfId="6594" xr:uid="{00000000-0005-0000-0000-0000C3190000}"/>
    <cellStyle name="หมายเหตุ 34 5 5" xfId="6595" xr:uid="{00000000-0005-0000-0000-0000C4190000}"/>
    <cellStyle name="หมายเหตุ 34 5 6" xfId="6596" xr:uid="{00000000-0005-0000-0000-0000C5190000}"/>
    <cellStyle name="หมายเหตุ 34 5 7" xfId="6597" xr:uid="{00000000-0005-0000-0000-0000C6190000}"/>
    <cellStyle name="หมายเหตุ 34 6" xfId="6598" xr:uid="{00000000-0005-0000-0000-0000C7190000}"/>
    <cellStyle name="หมายเหตุ 34 6 2" xfId="6599" xr:uid="{00000000-0005-0000-0000-0000C8190000}"/>
    <cellStyle name="หมายเหตุ 34 6 3" xfId="6600" xr:uid="{00000000-0005-0000-0000-0000C9190000}"/>
    <cellStyle name="หมายเหตุ 34 6 4" xfId="6601" xr:uid="{00000000-0005-0000-0000-0000CA190000}"/>
    <cellStyle name="หมายเหตุ 34 6 5" xfId="6602" xr:uid="{00000000-0005-0000-0000-0000CB190000}"/>
    <cellStyle name="หมายเหตุ 34 6 6" xfId="6603" xr:uid="{00000000-0005-0000-0000-0000CC190000}"/>
    <cellStyle name="หมายเหตุ 34 6 7" xfId="6604" xr:uid="{00000000-0005-0000-0000-0000CD190000}"/>
    <cellStyle name="หมายเหตุ 34 7" xfId="6605" xr:uid="{00000000-0005-0000-0000-0000CE190000}"/>
    <cellStyle name="หมายเหตุ 34 7 2" xfId="6606" xr:uid="{00000000-0005-0000-0000-0000CF190000}"/>
    <cellStyle name="หมายเหตุ 34 7 3" xfId="6607" xr:uid="{00000000-0005-0000-0000-0000D0190000}"/>
    <cellStyle name="หมายเหตุ 34 7 4" xfId="6608" xr:uid="{00000000-0005-0000-0000-0000D1190000}"/>
    <cellStyle name="หมายเหตุ 34 7 5" xfId="6609" xr:uid="{00000000-0005-0000-0000-0000D2190000}"/>
    <cellStyle name="หมายเหตุ 34 7 6" xfId="6610" xr:uid="{00000000-0005-0000-0000-0000D3190000}"/>
    <cellStyle name="หมายเหตุ 34 7 7" xfId="6611" xr:uid="{00000000-0005-0000-0000-0000D4190000}"/>
    <cellStyle name="หมายเหตุ 34 8" xfId="6612" xr:uid="{00000000-0005-0000-0000-0000D5190000}"/>
    <cellStyle name="หมายเหตุ 34 8 2" xfId="6613" xr:uid="{00000000-0005-0000-0000-0000D6190000}"/>
    <cellStyle name="หมายเหตุ 34 8 3" xfId="6614" xr:uid="{00000000-0005-0000-0000-0000D7190000}"/>
    <cellStyle name="หมายเหตุ 34 8 4" xfId="6615" xr:uid="{00000000-0005-0000-0000-0000D8190000}"/>
    <cellStyle name="หมายเหตุ 34 8 5" xfId="6616" xr:uid="{00000000-0005-0000-0000-0000D9190000}"/>
    <cellStyle name="หมายเหตุ 34 8 6" xfId="6617" xr:uid="{00000000-0005-0000-0000-0000DA190000}"/>
    <cellStyle name="หมายเหตุ 34 8 7" xfId="6618" xr:uid="{00000000-0005-0000-0000-0000DB190000}"/>
    <cellStyle name="หมายเหตุ 34 9" xfId="6619" xr:uid="{00000000-0005-0000-0000-0000DC190000}"/>
    <cellStyle name="หมายเหตุ 34 9 2" xfId="6620" xr:uid="{00000000-0005-0000-0000-0000DD190000}"/>
    <cellStyle name="หมายเหตุ 34 9 3" xfId="6621" xr:uid="{00000000-0005-0000-0000-0000DE190000}"/>
    <cellStyle name="หมายเหตุ 34 9 4" xfId="6622" xr:uid="{00000000-0005-0000-0000-0000DF190000}"/>
    <cellStyle name="หมายเหตุ 34 9 5" xfId="6623" xr:uid="{00000000-0005-0000-0000-0000E0190000}"/>
    <cellStyle name="หมายเหตุ 34 9 6" xfId="6624" xr:uid="{00000000-0005-0000-0000-0000E1190000}"/>
    <cellStyle name="หมายเหตุ 34 9 7" xfId="6625" xr:uid="{00000000-0005-0000-0000-0000E2190000}"/>
    <cellStyle name="หมายเหตุ 35" xfId="6626" xr:uid="{00000000-0005-0000-0000-0000E3190000}"/>
    <cellStyle name="หมายเหตุ 35 10" xfId="6627" xr:uid="{00000000-0005-0000-0000-0000E4190000}"/>
    <cellStyle name="หมายเหตุ 35 10 2" xfId="6628" xr:uid="{00000000-0005-0000-0000-0000E5190000}"/>
    <cellStyle name="หมายเหตุ 35 10 3" xfId="6629" xr:uid="{00000000-0005-0000-0000-0000E6190000}"/>
    <cellStyle name="หมายเหตุ 35 10 4" xfId="6630" xr:uid="{00000000-0005-0000-0000-0000E7190000}"/>
    <cellStyle name="หมายเหตุ 35 10 5" xfId="6631" xr:uid="{00000000-0005-0000-0000-0000E8190000}"/>
    <cellStyle name="หมายเหตุ 35 10 6" xfId="6632" xr:uid="{00000000-0005-0000-0000-0000E9190000}"/>
    <cellStyle name="หมายเหตุ 35 10 7" xfId="6633" xr:uid="{00000000-0005-0000-0000-0000EA190000}"/>
    <cellStyle name="หมายเหตุ 35 11" xfId="6634" xr:uid="{00000000-0005-0000-0000-0000EB190000}"/>
    <cellStyle name="หมายเหตุ 35 11 2" xfId="6635" xr:uid="{00000000-0005-0000-0000-0000EC190000}"/>
    <cellStyle name="หมายเหตุ 35 11 3" xfId="6636" xr:uid="{00000000-0005-0000-0000-0000ED190000}"/>
    <cellStyle name="หมายเหตุ 35 11 4" xfId="6637" xr:uid="{00000000-0005-0000-0000-0000EE190000}"/>
    <cellStyle name="หมายเหตุ 35 11 5" xfId="6638" xr:uid="{00000000-0005-0000-0000-0000EF190000}"/>
    <cellStyle name="หมายเหตุ 35 11 6" xfId="6639" xr:uid="{00000000-0005-0000-0000-0000F0190000}"/>
    <cellStyle name="หมายเหตุ 35 11 7" xfId="6640" xr:uid="{00000000-0005-0000-0000-0000F1190000}"/>
    <cellStyle name="หมายเหตุ 35 12" xfId="6641" xr:uid="{00000000-0005-0000-0000-0000F2190000}"/>
    <cellStyle name="หมายเหตุ 35 12 2" xfId="6642" xr:uid="{00000000-0005-0000-0000-0000F3190000}"/>
    <cellStyle name="หมายเหตุ 35 12 3" xfId="6643" xr:uid="{00000000-0005-0000-0000-0000F4190000}"/>
    <cellStyle name="หมายเหตุ 35 12 4" xfId="6644" xr:uid="{00000000-0005-0000-0000-0000F5190000}"/>
    <cellStyle name="หมายเหตุ 35 12 5" xfId="6645" xr:uid="{00000000-0005-0000-0000-0000F6190000}"/>
    <cellStyle name="หมายเหตุ 35 12 6" xfId="6646" xr:uid="{00000000-0005-0000-0000-0000F7190000}"/>
    <cellStyle name="หมายเหตุ 35 12 7" xfId="6647" xr:uid="{00000000-0005-0000-0000-0000F8190000}"/>
    <cellStyle name="หมายเหตุ 35 13" xfId="6648" xr:uid="{00000000-0005-0000-0000-0000F9190000}"/>
    <cellStyle name="หมายเหตุ 35 13 2" xfId="6649" xr:uid="{00000000-0005-0000-0000-0000FA190000}"/>
    <cellStyle name="หมายเหตุ 35 13 3" xfId="6650" xr:uid="{00000000-0005-0000-0000-0000FB190000}"/>
    <cellStyle name="หมายเหตุ 35 13 4" xfId="6651" xr:uid="{00000000-0005-0000-0000-0000FC190000}"/>
    <cellStyle name="หมายเหตุ 35 13 5" xfId="6652" xr:uid="{00000000-0005-0000-0000-0000FD190000}"/>
    <cellStyle name="หมายเหตุ 35 13 6" xfId="6653" xr:uid="{00000000-0005-0000-0000-0000FE190000}"/>
    <cellStyle name="หมายเหตุ 35 13 7" xfId="6654" xr:uid="{00000000-0005-0000-0000-0000FF190000}"/>
    <cellStyle name="หมายเหตุ 35 14" xfId="6655" xr:uid="{00000000-0005-0000-0000-0000001A0000}"/>
    <cellStyle name="หมายเหตุ 35 14 10" xfId="6656" xr:uid="{00000000-0005-0000-0000-0000011A0000}"/>
    <cellStyle name="หมายเหตุ 35 14 10 2" xfId="6657" xr:uid="{00000000-0005-0000-0000-0000021A0000}"/>
    <cellStyle name="หมายเหตุ 35 14 2" xfId="6658" xr:uid="{00000000-0005-0000-0000-0000031A0000}"/>
    <cellStyle name="หมายเหตุ 35 14 2 2" xfId="6659" xr:uid="{00000000-0005-0000-0000-0000041A0000}"/>
    <cellStyle name="หมายเหตุ 35 14 3" xfId="6660" xr:uid="{00000000-0005-0000-0000-0000051A0000}"/>
    <cellStyle name="หมายเหตุ 35 14 3 2" xfId="6661" xr:uid="{00000000-0005-0000-0000-0000061A0000}"/>
    <cellStyle name="หมายเหตุ 35 14 4" xfId="6662" xr:uid="{00000000-0005-0000-0000-0000071A0000}"/>
    <cellStyle name="หมายเหตุ 35 14 4 2" xfId="6663" xr:uid="{00000000-0005-0000-0000-0000081A0000}"/>
    <cellStyle name="หมายเหตุ 35 14 5" xfId="6664" xr:uid="{00000000-0005-0000-0000-0000091A0000}"/>
    <cellStyle name="หมายเหตุ 35 14 5 2" xfId="6665" xr:uid="{00000000-0005-0000-0000-00000A1A0000}"/>
    <cellStyle name="หมายเหตุ 35 14 6" xfId="6666" xr:uid="{00000000-0005-0000-0000-00000B1A0000}"/>
    <cellStyle name="หมายเหตุ 35 14 6 2" xfId="6667" xr:uid="{00000000-0005-0000-0000-00000C1A0000}"/>
    <cellStyle name="หมายเหตุ 35 14 7" xfId="6668" xr:uid="{00000000-0005-0000-0000-00000D1A0000}"/>
    <cellStyle name="หมายเหตุ 35 14 7 2" xfId="6669" xr:uid="{00000000-0005-0000-0000-00000E1A0000}"/>
    <cellStyle name="หมายเหตุ 35 14 8" xfId="6670" xr:uid="{00000000-0005-0000-0000-00000F1A0000}"/>
    <cellStyle name="หมายเหตุ 35 14 8 2" xfId="6671" xr:uid="{00000000-0005-0000-0000-0000101A0000}"/>
    <cellStyle name="หมายเหตุ 35 14 9" xfId="6672" xr:uid="{00000000-0005-0000-0000-0000111A0000}"/>
    <cellStyle name="หมายเหตุ 35 14 9 2" xfId="6673" xr:uid="{00000000-0005-0000-0000-0000121A0000}"/>
    <cellStyle name="หมายเหตุ 35 15" xfId="6674" xr:uid="{00000000-0005-0000-0000-0000131A0000}"/>
    <cellStyle name="หมายเหตุ 35 16" xfId="6675" xr:uid="{00000000-0005-0000-0000-0000141A0000}"/>
    <cellStyle name="หมายเหตุ 35 17" xfId="6676" xr:uid="{00000000-0005-0000-0000-0000151A0000}"/>
    <cellStyle name="หมายเหตุ 35 18" xfId="6677" xr:uid="{00000000-0005-0000-0000-0000161A0000}"/>
    <cellStyle name="หมายเหตุ 35 19" xfId="6678" xr:uid="{00000000-0005-0000-0000-0000171A0000}"/>
    <cellStyle name="หมายเหตุ 35 2" xfId="6679" xr:uid="{00000000-0005-0000-0000-0000181A0000}"/>
    <cellStyle name="หมายเหตุ 35 2 2" xfId="6680" xr:uid="{00000000-0005-0000-0000-0000191A0000}"/>
    <cellStyle name="หมายเหตุ 35 2 2 2" xfId="6681" xr:uid="{00000000-0005-0000-0000-00001A1A0000}"/>
    <cellStyle name="หมายเหตุ 35 2 3" xfId="6682" xr:uid="{00000000-0005-0000-0000-00001B1A0000}"/>
    <cellStyle name="หมายเหตุ 35 2 3 2" xfId="6683" xr:uid="{00000000-0005-0000-0000-00001C1A0000}"/>
    <cellStyle name="หมายเหตุ 35 2 4" xfId="6684" xr:uid="{00000000-0005-0000-0000-00001D1A0000}"/>
    <cellStyle name="หมายเหตุ 35 2 4 2" xfId="6685" xr:uid="{00000000-0005-0000-0000-00001E1A0000}"/>
    <cellStyle name="หมายเหตุ 35 2 5" xfId="6686" xr:uid="{00000000-0005-0000-0000-00001F1A0000}"/>
    <cellStyle name="หมายเหตุ 35 20" xfId="6687" xr:uid="{00000000-0005-0000-0000-0000201A0000}"/>
    <cellStyle name="หมายเหตุ 35 21" xfId="6688" xr:uid="{00000000-0005-0000-0000-0000211A0000}"/>
    <cellStyle name="หมายเหตุ 35 22" xfId="6689" xr:uid="{00000000-0005-0000-0000-0000221A0000}"/>
    <cellStyle name="หมายเหตุ 35 23" xfId="6690" xr:uid="{00000000-0005-0000-0000-0000231A0000}"/>
    <cellStyle name="หมายเหตุ 35 3" xfId="6691" xr:uid="{00000000-0005-0000-0000-0000241A0000}"/>
    <cellStyle name="หมายเหตุ 35 3 2" xfId="6692" xr:uid="{00000000-0005-0000-0000-0000251A0000}"/>
    <cellStyle name="หมายเหตุ 35 3 2 2" xfId="6693" xr:uid="{00000000-0005-0000-0000-0000261A0000}"/>
    <cellStyle name="หมายเหตุ 35 3 3" xfId="6694" xr:uid="{00000000-0005-0000-0000-0000271A0000}"/>
    <cellStyle name="หมายเหตุ 35 3 3 2" xfId="6695" xr:uid="{00000000-0005-0000-0000-0000281A0000}"/>
    <cellStyle name="หมายเหตุ 35 3 4" xfId="6696" xr:uid="{00000000-0005-0000-0000-0000291A0000}"/>
    <cellStyle name="หมายเหตุ 35 3 4 2" xfId="6697" xr:uid="{00000000-0005-0000-0000-00002A1A0000}"/>
    <cellStyle name="หมายเหตุ 35 3 5" xfId="6698" xr:uid="{00000000-0005-0000-0000-00002B1A0000}"/>
    <cellStyle name="หมายเหตุ 35 4" xfId="6699" xr:uid="{00000000-0005-0000-0000-00002C1A0000}"/>
    <cellStyle name="หมายเหตุ 35 4 2" xfId="6700" xr:uid="{00000000-0005-0000-0000-00002D1A0000}"/>
    <cellStyle name="หมายเหตุ 35 4 3" xfId="6701" xr:uid="{00000000-0005-0000-0000-00002E1A0000}"/>
    <cellStyle name="หมายเหตุ 35 4 4" xfId="6702" xr:uid="{00000000-0005-0000-0000-00002F1A0000}"/>
    <cellStyle name="หมายเหตุ 35 4 5" xfId="6703" xr:uid="{00000000-0005-0000-0000-0000301A0000}"/>
    <cellStyle name="หมายเหตุ 35 4 6" xfId="6704" xr:uid="{00000000-0005-0000-0000-0000311A0000}"/>
    <cellStyle name="หมายเหตุ 35 4 7" xfId="6705" xr:uid="{00000000-0005-0000-0000-0000321A0000}"/>
    <cellStyle name="หมายเหตุ 35 5" xfId="6706" xr:uid="{00000000-0005-0000-0000-0000331A0000}"/>
    <cellStyle name="หมายเหตุ 35 5 2" xfId="6707" xr:uid="{00000000-0005-0000-0000-0000341A0000}"/>
    <cellStyle name="หมายเหตุ 35 5 3" xfId="6708" xr:uid="{00000000-0005-0000-0000-0000351A0000}"/>
    <cellStyle name="หมายเหตุ 35 5 4" xfId="6709" xr:uid="{00000000-0005-0000-0000-0000361A0000}"/>
    <cellStyle name="หมายเหตุ 35 5 5" xfId="6710" xr:uid="{00000000-0005-0000-0000-0000371A0000}"/>
    <cellStyle name="หมายเหตุ 35 5 6" xfId="6711" xr:uid="{00000000-0005-0000-0000-0000381A0000}"/>
    <cellStyle name="หมายเหตุ 35 5 7" xfId="6712" xr:uid="{00000000-0005-0000-0000-0000391A0000}"/>
    <cellStyle name="หมายเหตุ 35 6" xfId="6713" xr:uid="{00000000-0005-0000-0000-00003A1A0000}"/>
    <cellStyle name="หมายเหตุ 35 6 2" xfId="6714" xr:uid="{00000000-0005-0000-0000-00003B1A0000}"/>
    <cellStyle name="หมายเหตุ 35 6 3" xfId="6715" xr:uid="{00000000-0005-0000-0000-00003C1A0000}"/>
    <cellStyle name="หมายเหตุ 35 6 4" xfId="6716" xr:uid="{00000000-0005-0000-0000-00003D1A0000}"/>
    <cellStyle name="หมายเหตุ 35 6 5" xfId="6717" xr:uid="{00000000-0005-0000-0000-00003E1A0000}"/>
    <cellStyle name="หมายเหตุ 35 6 6" xfId="6718" xr:uid="{00000000-0005-0000-0000-00003F1A0000}"/>
    <cellStyle name="หมายเหตุ 35 6 7" xfId="6719" xr:uid="{00000000-0005-0000-0000-0000401A0000}"/>
    <cellStyle name="หมายเหตุ 35 7" xfId="6720" xr:uid="{00000000-0005-0000-0000-0000411A0000}"/>
    <cellStyle name="หมายเหตุ 35 7 2" xfId="6721" xr:uid="{00000000-0005-0000-0000-0000421A0000}"/>
    <cellStyle name="หมายเหตุ 35 7 3" xfId="6722" xr:uid="{00000000-0005-0000-0000-0000431A0000}"/>
    <cellStyle name="หมายเหตุ 35 7 4" xfId="6723" xr:uid="{00000000-0005-0000-0000-0000441A0000}"/>
    <cellStyle name="หมายเหตุ 35 7 5" xfId="6724" xr:uid="{00000000-0005-0000-0000-0000451A0000}"/>
    <cellStyle name="หมายเหตุ 35 7 6" xfId="6725" xr:uid="{00000000-0005-0000-0000-0000461A0000}"/>
    <cellStyle name="หมายเหตุ 35 7 7" xfId="6726" xr:uid="{00000000-0005-0000-0000-0000471A0000}"/>
    <cellStyle name="หมายเหตุ 35 8" xfId="6727" xr:uid="{00000000-0005-0000-0000-0000481A0000}"/>
    <cellStyle name="หมายเหตุ 35 8 2" xfId="6728" xr:uid="{00000000-0005-0000-0000-0000491A0000}"/>
    <cellStyle name="หมายเหตุ 35 8 3" xfId="6729" xr:uid="{00000000-0005-0000-0000-00004A1A0000}"/>
    <cellStyle name="หมายเหตุ 35 8 4" xfId="6730" xr:uid="{00000000-0005-0000-0000-00004B1A0000}"/>
    <cellStyle name="หมายเหตุ 35 8 5" xfId="6731" xr:uid="{00000000-0005-0000-0000-00004C1A0000}"/>
    <cellStyle name="หมายเหตุ 35 8 6" xfId="6732" xr:uid="{00000000-0005-0000-0000-00004D1A0000}"/>
    <cellStyle name="หมายเหตุ 35 8 7" xfId="6733" xr:uid="{00000000-0005-0000-0000-00004E1A0000}"/>
    <cellStyle name="หมายเหตุ 35 9" xfId="6734" xr:uid="{00000000-0005-0000-0000-00004F1A0000}"/>
    <cellStyle name="หมายเหตุ 35 9 2" xfId="6735" xr:uid="{00000000-0005-0000-0000-0000501A0000}"/>
    <cellStyle name="หมายเหตุ 35 9 3" xfId="6736" xr:uid="{00000000-0005-0000-0000-0000511A0000}"/>
    <cellStyle name="หมายเหตุ 35 9 4" xfId="6737" xr:uid="{00000000-0005-0000-0000-0000521A0000}"/>
    <cellStyle name="หมายเหตุ 35 9 5" xfId="6738" xr:uid="{00000000-0005-0000-0000-0000531A0000}"/>
    <cellStyle name="หมายเหตุ 35 9 6" xfId="6739" xr:uid="{00000000-0005-0000-0000-0000541A0000}"/>
    <cellStyle name="หมายเหตุ 35 9 7" xfId="6740" xr:uid="{00000000-0005-0000-0000-0000551A0000}"/>
    <cellStyle name="หมายเหตุ 36" xfId="6741" xr:uid="{00000000-0005-0000-0000-0000561A0000}"/>
    <cellStyle name="หมายเหตุ 36 2" xfId="6742" xr:uid="{00000000-0005-0000-0000-0000571A0000}"/>
    <cellStyle name="หมายเหตุ 36 2 2" xfId="6743" xr:uid="{00000000-0005-0000-0000-0000581A0000}"/>
    <cellStyle name="หมายเหตุ 36 3" xfId="6744" xr:uid="{00000000-0005-0000-0000-0000591A0000}"/>
    <cellStyle name="หมายเหตุ 36 3 2" xfId="6745" xr:uid="{00000000-0005-0000-0000-00005A1A0000}"/>
    <cellStyle name="หมายเหตุ 36 4" xfId="6746" xr:uid="{00000000-0005-0000-0000-00005B1A0000}"/>
    <cellStyle name="หมายเหตุ 36 4 2" xfId="6747" xr:uid="{00000000-0005-0000-0000-00005C1A0000}"/>
    <cellStyle name="หมายเหตุ 36 5" xfId="6748" xr:uid="{00000000-0005-0000-0000-00005D1A0000}"/>
    <cellStyle name="หมายเหตุ 37" xfId="6749" xr:uid="{00000000-0005-0000-0000-00005E1A0000}"/>
    <cellStyle name="หมายเหตุ 37 2" xfId="6750" xr:uid="{00000000-0005-0000-0000-00005F1A0000}"/>
    <cellStyle name="หมายเหตุ 37 2 2" xfId="6751" xr:uid="{00000000-0005-0000-0000-0000601A0000}"/>
    <cellStyle name="หมายเหตุ 37 3" xfId="6752" xr:uid="{00000000-0005-0000-0000-0000611A0000}"/>
    <cellStyle name="หมายเหตุ 37 3 2" xfId="6753" xr:uid="{00000000-0005-0000-0000-0000621A0000}"/>
    <cellStyle name="หมายเหตุ 37 4" xfId="6754" xr:uid="{00000000-0005-0000-0000-0000631A0000}"/>
    <cellStyle name="หมายเหตุ 37 4 2" xfId="6755" xr:uid="{00000000-0005-0000-0000-0000641A0000}"/>
    <cellStyle name="หมายเหตุ 37 5" xfId="6756" xr:uid="{00000000-0005-0000-0000-0000651A0000}"/>
    <cellStyle name="หมายเหตุ 38" xfId="6757" xr:uid="{00000000-0005-0000-0000-0000661A0000}"/>
    <cellStyle name="หมายเหตุ 38 2" xfId="6758" xr:uid="{00000000-0005-0000-0000-0000671A0000}"/>
    <cellStyle name="หมายเหตุ 38 2 2" xfId="6759" xr:uid="{00000000-0005-0000-0000-0000681A0000}"/>
    <cellStyle name="หมายเหตุ 38 3" xfId="6760" xr:uid="{00000000-0005-0000-0000-0000691A0000}"/>
    <cellStyle name="หมายเหตุ 38 3 2" xfId="6761" xr:uid="{00000000-0005-0000-0000-00006A1A0000}"/>
    <cellStyle name="หมายเหตุ 38 4" xfId="6762" xr:uid="{00000000-0005-0000-0000-00006B1A0000}"/>
    <cellStyle name="หมายเหตุ 38 4 2" xfId="6763" xr:uid="{00000000-0005-0000-0000-00006C1A0000}"/>
    <cellStyle name="หมายเหตุ 38 5" xfId="6764" xr:uid="{00000000-0005-0000-0000-00006D1A0000}"/>
    <cellStyle name="หมายเหตุ 39" xfId="6765" xr:uid="{00000000-0005-0000-0000-00006E1A0000}"/>
    <cellStyle name="หมายเหตุ 39 2" xfId="6766" xr:uid="{00000000-0005-0000-0000-00006F1A0000}"/>
    <cellStyle name="หมายเหตุ 39 2 2" xfId="6767" xr:uid="{00000000-0005-0000-0000-0000701A0000}"/>
    <cellStyle name="หมายเหตุ 39 3" xfId="6768" xr:uid="{00000000-0005-0000-0000-0000711A0000}"/>
    <cellStyle name="หมายเหตุ 39 3 2" xfId="6769" xr:uid="{00000000-0005-0000-0000-0000721A0000}"/>
    <cellStyle name="หมายเหตุ 39 4" xfId="6770" xr:uid="{00000000-0005-0000-0000-0000731A0000}"/>
    <cellStyle name="หมายเหตุ 39 4 2" xfId="6771" xr:uid="{00000000-0005-0000-0000-0000741A0000}"/>
    <cellStyle name="หมายเหตุ 39 5" xfId="6772" xr:uid="{00000000-0005-0000-0000-0000751A0000}"/>
    <cellStyle name="หมายเหตุ 4" xfId="6773" xr:uid="{00000000-0005-0000-0000-0000761A0000}"/>
    <cellStyle name="หมายเหตุ 4 2" xfId="6774" xr:uid="{00000000-0005-0000-0000-0000771A0000}"/>
    <cellStyle name="หมายเหตุ 4 3" xfId="6775" xr:uid="{00000000-0005-0000-0000-0000781A0000}"/>
    <cellStyle name="หมายเหตุ 4 4" xfId="6776" xr:uid="{00000000-0005-0000-0000-0000791A0000}"/>
    <cellStyle name="หมายเหตุ 4 5" xfId="6777" xr:uid="{00000000-0005-0000-0000-00007A1A0000}"/>
    <cellStyle name="หมายเหตุ 4 6" xfId="6778" xr:uid="{00000000-0005-0000-0000-00007B1A0000}"/>
    <cellStyle name="หมายเหตุ 4 7" xfId="6779" xr:uid="{00000000-0005-0000-0000-00007C1A0000}"/>
    <cellStyle name="หมายเหตุ 40" xfId="6780" xr:uid="{00000000-0005-0000-0000-00007D1A0000}"/>
    <cellStyle name="หมายเหตุ 40 2" xfId="6781" xr:uid="{00000000-0005-0000-0000-00007E1A0000}"/>
    <cellStyle name="หมายเหตุ 40 2 2" xfId="6782" xr:uid="{00000000-0005-0000-0000-00007F1A0000}"/>
    <cellStyle name="หมายเหตุ 40 3" xfId="6783" xr:uid="{00000000-0005-0000-0000-0000801A0000}"/>
    <cellStyle name="หมายเหตุ 40 3 2" xfId="6784" xr:uid="{00000000-0005-0000-0000-0000811A0000}"/>
    <cellStyle name="หมายเหตุ 40 4" xfId="6785" xr:uid="{00000000-0005-0000-0000-0000821A0000}"/>
    <cellStyle name="หมายเหตุ 40 4 2" xfId="6786" xr:uid="{00000000-0005-0000-0000-0000831A0000}"/>
    <cellStyle name="หมายเหตุ 40 5" xfId="6787" xr:uid="{00000000-0005-0000-0000-0000841A0000}"/>
    <cellStyle name="หมายเหตุ 41" xfId="6788" xr:uid="{00000000-0005-0000-0000-0000851A0000}"/>
    <cellStyle name="หมายเหตุ 41 2" xfId="6789" xr:uid="{00000000-0005-0000-0000-0000861A0000}"/>
    <cellStyle name="หมายเหตุ 41 2 2" xfId="6790" xr:uid="{00000000-0005-0000-0000-0000871A0000}"/>
    <cellStyle name="หมายเหตุ 41 3" xfId="6791" xr:uid="{00000000-0005-0000-0000-0000881A0000}"/>
    <cellStyle name="หมายเหตุ 41 3 2" xfId="6792" xr:uid="{00000000-0005-0000-0000-0000891A0000}"/>
    <cellStyle name="หมายเหตุ 41 4" xfId="6793" xr:uid="{00000000-0005-0000-0000-00008A1A0000}"/>
    <cellStyle name="หมายเหตุ 41 4 2" xfId="6794" xr:uid="{00000000-0005-0000-0000-00008B1A0000}"/>
    <cellStyle name="หมายเหตุ 41 5" xfId="6795" xr:uid="{00000000-0005-0000-0000-00008C1A0000}"/>
    <cellStyle name="หมายเหตุ 42" xfId="6796" xr:uid="{00000000-0005-0000-0000-00008D1A0000}"/>
    <cellStyle name="หมายเหตุ 42 2" xfId="6797" xr:uid="{00000000-0005-0000-0000-00008E1A0000}"/>
    <cellStyle name="หมายเหตุ 42 2 2" xfId="6798" xr:uid="{00000000-0005-0000-0000-00008F1A0000}"/>
    <cellStyle name="หมายเหตุ 42 3" xfId="6799" xr:uid="{00000000-0005-0000-0000-0000901A0000}"/>
    <cellStyle name="หมายเหตุ 42 3 2" xfId="6800" xr:uid="{00000000-0005-0000-0000-0000911A0000}"/>
    <cellStyle name="หมายเหตุ 42 4" xfId="6801" xr:uid="{00000000-0005-0000-0000-0000921A0000}"/>
    <cellStyle name="หมายเหตุ 42 4 2" xfId="6802" xr:uid="{00000000-0005-0000-0000-0000931A0000}"/>
    <cellStyle name="หมายเหตุ 42 5" xfId="6803" xr:uid="{00000000-0005-0000-0000-0000941A0000}"/>
    <cellStyle name="หมายเหตุ 43" xfId="6804" xr:uid="{00000000-0005-0000-0000-0000951A0000}"/>
    <cellStyle name="หมายเหตุ 43 2" xfId="6805" xr:uid="{00000000-0005-0000-0000-0000961A0000}"/>
    <cellStyle name="หมายเหตุ 44" xfId="6806" xr:uid="{00000000-0005-0000-0000-0000971A0000}"/>
    <cellStyle name="หมายเหตุ 44 2" xfId="6807" xr:uid="{00000000-0005-0000-0000-0000981A0000}"/>
    <cellStyle name="หมายเหตุ 45" xfId="6808" xr:uid="{00000000-0005-0000-0000-0000991A0000}"/>
    <cellStyle name="หมายเหตุ 45 2" xfId="6809" xr:uid="{00000000-0005-0000-0000-00009A1A0000}"/>
    <cellStyle name="หมายเหตุ 46" xfId="6810" xr:uid="{00000000-0005-0000-0000-00009B1A0000}"/>
    <cellStyle name="หมายเหตุ 46 2" xfId="6811" xr:uid="{00000000-0005-0000-0000-00009C1A0000}"/>
    <cellStyle name="หมายเหตุ 5" xfId="6812" xr:uid="{00000000-0005-0000-0000-00009D1A0000}"/>
    <cellStyle name="หมายเหตุ 5 2" xfId="6813" xr:uid="{00000000-0005-0000-0000-00009E1A0000}"/>
    <cellStyle name="หมายเหตุ 5 3" xfId="6814" xr:uid="{00000000-0005-0000-0000-00009F1A0000}"/>
    <cellStyle name="หมายเหตุ 5 4" xfId="6815" xr:uid="{00000000-0005-0000-0000-0000A01A0000}"/>
    <cellStyle name="หมายเหตุ 5 5" xfId="6816" xr:uid="{00000000-0005-0000-0000-0000A11A0000}"/>
    <cellStyle name="หมายเหตุ 5 6" xfId="6817" xr:uid="{00000000-0005-0000-0000-0000A21A0000}"/>
    <cellStyle name="หมายเหตุ 5 7" xfId="6818" xr:uid="{00000000-0005-0000-0000-0000A31A0000}"/>
    <cellStyle name="หมายเหตุ 6" xfId="6819" xr:uid="{00000000-0005-0000-0000-0000A41A0000}"/>
    <cellStyle name="หมายเหตุ 6 2" xfId="6820" xr:uid="{00000000-0005-0000-0000-0000A51A0000}"/>
    <cellStyle name="หมายเหตุ 6 3" xfId="6821" xr:uid="{00000000-0005-0000-0000-0000A61A0000}"/>
    <cellStyle name="หมายเหตุ 6 4" xfId="6822" xr:uid="{00000000-0005-0000-0000-0000A71A0000}"/>
    <cellStyle name="หมายเหตุ 6 5" xfId="6823" xr:uid="{00000000-0005-0000-0000-0000A81A0000}"/>
    <cellStyle name="หมายเหตุ 6 6" xfId="6824" xr:uid="{00000000-0005-0000-0000-0000A91A0000}"/>
    <cellStyle name="หมายเหตุ 6 7" xfId="6825" xr:uid="{00000000-0005-0000-0000-0000AA1A0000}"/>
    <cellStyle name="หมายเหตุ 7" xfId="6826" xr:uid="{00000000-0005-0000-0000-0000AB1A0000}"/>
    <cellStyle name="หมายเหตุ 7 2" xfId="6827" xr:uid="{00000000-0005-0000-0000-0000AC1A0000}"/>
    <cellStyle name="หมายเหตุ 7 3" xfId="6828" xr:uid="{00000000-0005-0000-0000-0000AD1A0000}"/>
    <cellStyle name="หมายเหตุ 7 4" xfId="6829" xr:uid="{00000000-0005-0000-0000-0000AE1A0000}"/>
    <cellStyle name="หมายเหตุ 7 5" xfId="6830" xr:uid="{00000000-0005-0000-0000-0000AF1A0000}"/>
    <cellStyle name="หมายเหตุ 7 6" xfId="6831" xr:uid="{00000000-0005-0000-0000-0000B01A0000}"/>
    <cellStyle name="หมายเหตุ 7 7" xfId="6832" xr:uid="{00000000-0005-0000-0000-0000B11A0000}"/>
    <cellStyle name="หมายเหตุ 8" xfId="6833" xr:uid="{00000000-0005-0000-0000-0000B21A0000}"/>
    <cellStyle name="หมายเหตุ 8 2" xfId="6834" xr:uid="{00000000-0005-0000-0000-0000B31A0000}"/>
    <cellStyle name="หมายเหตุ 8 3" xfId="6835" xr:uid="{00000000-0005-0000-0000-0000B41A0000}"/>
    <cellStyle name="หมายเหตุ 8 4" xfId="6836" xr:uid="{00000000-0005-0000-0000-0000B51A0000}"/>
    <cellStyle name="หมายเหตุ 8 5" xfId="6837" xr:uid="{00000000-0005-0000-0000-0000B61A0000}"/>
    <cellStyle name="หมายเหตุ 8 6" xfId="6838" xr:uid="{00000000-0005-0000-0000-0000B71A0000}"/>
    <cellStyle name="หมายเหตุ 8 7" xfId="6839" xr:uid="{00000000-0005-0000-0000-0000B81A0000}"/>
    <cellStyle name="หมายเหตุ 9" xfId="6840" xr:uid="{00000000-0005-0000-0000-0000B91A0000}"/>
    <cellStyle name="หมายเหตุ 9 2" xfId="6841" xr:uid="{00000000-0005-0000-0000-0000BA1A0000}"/>
    <cellStyle name="หมายเหตุ 9 3" xfId="6842" xr:uid="{00000000-0005-0000-0000-0000BB1A0000}"/>
    <cellStyle name="หมายเหตุ 9 4" xfId="6843" xr:uid="{00000000-0005-0000-0000-0000BC1A0000}"/>
    <cellStyle name="หมายเหตุ 9 5" xfId="6844" xr:uid="{00000000-0005-0000-0000-0000BD1A0000}"/>
    <cellStyle name="หมายเหตุ 9 6" xfId="6845" xr:uid="{00000000-0005-0000-0000-0000BE1A0000}"/>
    <cellStyle name="หมายเหตุ 9 7" xfId="6846" xr:uid="{00000000-0005-0000-0000-0000BF1A0000}"/>
    <cellStyle name="หัวเรื่อง 1" xfId="6847" xr:uid="{00000000-0005-0000-0000-0000C01A0000}"/>
    <cellStyle name="หัวเรื่อง 1 2" xfId="6848" xr:uid="{00000000-0005-0000-0000-0000C11A0000}"/>
    <cellStyle name="หัวเรื่อง 1 2 2" xfId="6849" xr:uid="{00000000-0005-0000-0000-0000C21A0000}"/>
    <cellStyle name="หัวเรื่อง 1_WPL.Conso" xfId="6850" xr:uid="{00000000-0005-0000-0000-0000C31A0000}"/>
    <cellStyle name="หัวเรื่อง 2" xfId="6851" xr:uid="{00000000-0005-0000-0000-0000C41A0000}"/>
    <cellStyle name="หัวเรื่อง 2 2" xfId="6852" xr:uid="{00000000-0005-0000-0000-0000C51A0000}"/>
    <cellStyle name="หัวเรื่อง 2 2 2" xfId="6853" xr:uid="{00000000-0005-0000-0000-0000C61A0000}"/>
    <cellStyle name="หัวเรื่อง 2_WPL.Conso" xfId="6854" xr:uid="{00000000-0005-0000-0000-0000C71A0000}"/>
    <cellStyle name="หัวเรื่อง 3" xfId="6855" xr:uid="{00000000-0005-0000-0000-0000C81A0000}"/>
    <cellStyle name="หัวเรื่อง 3 2" xfId="6856" xr:uid="{00000000-0005-0000-0000-0000C91A0000}"/>
    <cellStyle name="หัวเรื่อง 3 2 2" xfId="6857" xr:uid="{00000000-0005-0000-0000-0000CA1A0000}"/>
    <cellStyle name="หัวเรื่อง 3_WPL.Conso" xfId="6858" xr:uid="{00000000-0005-0000-0000-0000CB1A0000}"/>
    <cellStyle name="หัวเรื่อง 4" xfId="6859" xr:uid="{00000000-0005-0000-0000-0000CC1A0000}"/>
    <cellStyle name="หัวเรื่อง 4 2" xfId="6860" xr:uid="{00000000-0005-0000-0000-0000CD1A0000}"/>
    <cellStyle name="หัวเรื่อง 4 2 2" xfId="6861" xr:uid="{00000000-0005-0000-0000-0000CE1A0000}"/>
    <cellStyle name="หัวเรื่อง 4_WPL.Conso" xfId="6862" xr:uid="{00000000-0005-0000-0000-0000CF1A0000}"/>
    <cellStyle name="콤마 [0]_BP매입매출명세서" xfId="6863" xr:uid="{00000000-0005-0000-0000-0000D01A0000}"/>
    <cellStyle name="콤마_BP매입매출명세서" xfId="6864" xr:uid="{00000000-0005-0000-0000-0000D11A0000}"/>
    <cellStyle name="통화 [0]_BP매입매출명세서" xfId="6865" xr:uid="{00000000-0005-0000-0000-0000D21A0000}"/>
    <cellStyle name="통화_BP매입매출명세서" xfId="6866" xr:uid="{00000000-0005-0000-0000-0000D31A0000}"/>
    <cellStyle name="표준_DEC99" xfId="6867" xr:uid="{00000000-0005-0000-0000-0000D41A0000}"/>
    <cellStyle name="千位分隔[0]_工程编号" xfId="6868" xr:uid="{00000000-0005-0000-0000-0000D51A0000}"/>
    <cellStyle name="千分位[0]_PERSONAL" xfId="6869" xr:uid="{00000000-0005-0000-0000-0000D61A0000}"/>
    <cellStyle name="千分位_PERSONAL" xfId="6870" xr:uid="{00000000-0005-0000-0000-0000D71A0000}"/>
    <cellStyle name="桁区切り [0.00]_Myplan2" xfId="6871" xr:uid="{00000000-0005-0000-0000-0000D81A0000}"/>
    <cellStyle name="標準_Myplan2" xfId="6872" xr:uid="{00000000-0005-0000-0000-0000D91A0000}"/>
    <cellStyle name="貨幣 [0]_PERSONAL" xfId="6873" xr:uid="{00000000-0005-0000-0000-0000DA1A0000}"/>
    <cellStyle name="貨幣_PERSONAL" xfId="6874" xr:uid="{00000000-0005-0000-0000-0000DB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0504\Audit\Users\csuriyapas\Documents\Everland\Q3%20Conso\EVER%20Q3'15\Report\Lead%20Everland%20Q3'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-T-พัน"/>
      <sheetName val="PL3T-พัน"/>
      <sheetName val="SE-ConsoTพัน"/>
      <sheetName val="SE-T พัน"/>
      <sheetName val="CF T พัน"/>
      <sheetName val="BS-E-พัน"/>
      <sheetName val="PL3E-พัน"/>
      <sheetName val="SE-Conso-E-พัน"/>
      <sheetName val="SE-E-พัน"/>
      <sheetName val="CF-E-พัน"/>
      <sheetName val="BS-T"/>
      <sheetName val="PL-T"/>
      <sheetName val="SE-Conso T"/>
      <sheetName val="SE-T"/>
      <sheetName val="Cf-T"/>
      <sheetName val="BS-E"/>
      <sheetName val="PL-E"/>
      <sheetName val="SE-Conso-E"/>
      <sheetName val="SE-E"/>
      <sheetName val="CF-E"/>
      <sheetName val="WCF-conso"/>
      <sheetName val="WCF"/>
      <sheetName val="Detail_WCF"/>
      <sheetName val="WBS,PL-Conso Up"/>
      <sheetName val="WBS,PL-Conso Property"/>
      <sheetName val="WBS,PL-Conso Hospital"/>
      <sheetName val="Eliminate"/>
      <sheetName val="ค่าเสื่อมราคา CONSO"/>
      <sheetName val="TB Conso Property+Hospital"/>
      <sheetName val="TB Conso Property"/>
      <sheetName val="TB Conso Hospital"/>
      <sheetName val="WBS,PL-Conso"/>
      <sheetName val="P120"/>
      <sheetName val="P310.1 Pg 1"/>
      <sheetName val="P310.1 Pg 2"/>
      <sheetName val="P310.1 Pg 3"/>
      <sheetName val="Z320(BS)"/>
      <sheetName val="Z320(PL)"/>
      <sheetName val="Z320(BS-Conso)"/>
      <sheetName val="Z320(PL-Conso)"/>
      <sheetName val="Z320.1"/>
      <sheetName val="Index"/>
      <sheetName val="Z680b"/>
      <sheetName val="Z680a"/>
      <sheetName val="WBS.1"/>
      <sheetName val="TB"/>
      <sheetName val="P820 (Aje&amp;Rje)"/>
      <sheetName val="P830 (WBS)"/>
      <sheetName val="P830 (WPL)"/>
      <sheetName val="WPL.1"/>
      <sheetName val="A100"/>
      <sheetName val="A200"/>
      <sheetName val="A300"/>
      <sheetName val="A400"/>
      <sheetName val="A500"/>
      <sheetName val="A600"/>
      <sheetName val="B100"/>
      <sheetName val="B200"/>
      <sheetName val="B300"/>
      <sheetName val="B400"/>
      <sheetName val="B700"/>
      <sheetName val="C800"/>
      <sheetName val="D100"/>
      <sheetName val="D200"/>
      <sheetName val="D300"/>
      <sheetName val="D400"/>
      <sheetName val="E100"/>
      <sheetName val="E200"/>
      <sheetName val="E300"/>
      <sheetName val="E400"/>
      <sheetName val="E500"/>
      <sheetName val="E600"/>
      <sheetName val="F100"/>
      <sheetName val="Note Q3'15"/>
      <sheetName val="ค่าใช้จ่ายตามลักษณะ Conso"/>
      <sheetName val="ค่าใช้จ่ายตามลักษณะ"/>
      <sheetName val="D201"/>
      <sheetName val="D401"/>
      <sheetName val="E201"/>
      <sheetName val="Note BS"/>
      <sheetName val="Note F &amp; K"/>
      <sheetName val="Note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งบแสดงฐานะการเงิน</v>
          </cell>
        </row>
      </sheetData>
      <sheetData sheetId="11">
        <row r="1">
          <cell r="A1" t="str">
            <v>บริษัท เอเวอร์แลนด์ จำกัด (มหาชน) และบริษัทย่อย</v>
          </cell>
        </row>
      </sheetData>
      <sheetData sheetId="12">
        <row r="2">
          <cell r="A2" t="str">
            <v>งบแสดงการเปลี่ยนแปลงส่วนของผู้ถือหุ้น</v>
          </cell>
        </row>
      </sheetData>
      <sheetData sheetId="13">
        <row r="9">
          <cell r="B9" t="str">
            <v>2</v>
          </cell>
        </row>
      </sheetData>
      <sheetData sheetId="14">
        <row r="7">
          <cell r="A7" t="str">
            <v>กระแสเงินสดจากกิจกรรมดำเนินงาน</v>
          </cell>
        </row>
      </sheetData>
      <sheetData sheetId="15" refreshError="1"/>
      <sheetData sheetId="16">
        <row r="9">
          <cell r="A9" t="str">
            <v>Revenue from sales and services</v>
          </cell>
        </row>
      </sheetData>
      <sheetData sheetId="17" refreshError="1"/>
      <sheetData sheetId="18" refreshError="1"/>
      <sheetData sheetId="19">
        <row r="8">
          <cell r="A8" t="str">
            <v>Cash flows from operating activities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">
          <cell r="A1" t="str">
            <v>CLIENT</v>
          </cell>
          <cell r="B1" t="str">
            <v>EVERLAND PCL.</v>
          </cell>
        </row>
        <row r="2">
          <cell r="A2" t="str">
            <v>PERIOD</v>
          </cell>
          <cell r="B2" t="str">
            <v>As at 30 September 2015</v>
          </cell>
          <cell r="Z2" t="str">
            <v>ปรับผลผระโยชน์พนักงาน 1/1/11</v>
          </cell>
          <cell r="AA2">
            <v>146854115.51999995</v>
          </cell>
          <cell r="AH2">
            <v>-51646512.600000054</v>
          </cell>
        </row>
        <row r="3">
          <cell r="B3" t="str">
            <v>Q3'15</v>
          </cell>
          <cell r="E3" t="str">
            <v>Q4'14</v>
          </cell>
        </row>
        <row r="4">
          <cell r="A4" t="str">
            <v>SUBJECT</v>
          </cell>
          <cell r="B4" t="str">
            <v>TB</v>
          </cell>
          <cell r="AA4" t="str">
            <v>Restated</v>
          </cell>
          <cell r="AC4" t="str">
            <v>Restated</v>
          </cell>
        </row>
        <row r="5">
          <cell r="A5" t="str">
            <v>Acc. Code</v>
          </cell>
          <cell r="B5" t="str">
            <v>Acc. Name</v>
          </cell>
          <cell r="C5" t="str">
            <v>Top</v>
          </cell>
          <cell r="E5" t="str">
            <v>Per Book</v>
          </cell>
          <cell r="F5" t="str">
            <v>Adj / Rje</v>
          </cell>
          <cell r="H5" t="str">
            <v>Per Audit</v>
          </cell>
          <cell r="I5" t="str">
            <v>Per Audit</v>
          </cell>
          <cell r="J5" t="str">
            <v>Per Audit</v>
          </cell>
          <cell r="K5" t="str">
            <v>Per Audit</v>
          </cell>
          <cell r="L5" t="str">
            <v>Per Audit</v>
          </cell>
          <cell r="M5" t="str">
            <v>Per Audit</v>
          </cell>
          <cell r="N5" t="str">
            <v>Per Audit</v>
          </cell>
          <cell r="O5" t="str">
            <v>Per Audit</v>
          </cell>
          <cell r="P5" t="str">
            <v>Per Audit</v>
          </cell>
          <cell r="Q5" t="str">
            <v>Per Audit</v>
          </cell>
          <cell r="R5" t="str">
            <v>Per Audit</v>
          </cell>
          <cell r="S5" t="str">
            <v>Per Audit</v>
          </cell>
          <cell r="T5" t="str">
            <v>Per Audit</v>
          </cell>
          <cell r="U5" t="str">
            <v>Per Audit</v>
          </cell>
          <cell r="V5" t="str">
            <v>Per Audit</v>
          </cell>
          <cell r="W5" t="str">
            <v>Per Audit</v>
          </cell>
          <cell r="X5" t="str">
            <v>Per Audit</v>
          </cell>
          <cell r="Y5" t="str">
            <v>Per Audit</v>
          </cell>
          <cell r="Z5" t="str">
            <v>Per Audit</v>
          </cell>
          <cell r="AA5" t="str">
            <v>Per Audit&lt;new&gt;</v>
          </cell>
          <cell r="AB5" t="str">
            <v>Per Audit&lt;old&gt;</v>
          </cell>
          <cell r="AC5" t="str">
            <v>Per Audit&lt;new&gt;</v>
          </cell>
          <cell r="AD5" t="str">
            <v>Per Audit</v>
          </cell>
          <cell r="AE5" t="str">
            <v>Per Audit</v>
          </cell>
          <cell r="AF5" t="str">
            <v>Per Audit</v>
          </cell>
          <cell r="AG5" t="str">
            <v>Per Audit&lt;new&gt;</v>
          </cell>
          <cell r="AH5" t="str">
            <v>Per Audit&lt;old&gt;</v>
          </cell>
          <cell r="AI5" t="str">
            <v>Per Audit</v>
          </cell>
          <cell r="AJ5" t="str">
            <v>Per Audit</v>
          </cell>
          <cell r="AK5" t="str">
            <v>Per Audit</v>
          </cell>
          <cell r="AL5" t="str">
            <v>Per Audit</v>
          </cell>
          <cell r="AM5" t="str">
            <v>Per Audit</v>
          </cell>
          <cell r="AN5" t="str">
            <v>Per Audit</v>
          </cell>
          <cell r="AO5" t="str">
            <v>Per Audit</v>
          </cell>
          <cell r="AP5" t="str">
            <v>Per Audit</v>
          </cell>
          <cell r="AQ5" t="str">
            <v>Per Audit</v>
          </cell>
          <cell r="AR5" t="str">
            <v>Per Audit</v>
          </cell>
          <cell r="AS5" t="str">
            <v>Per Audit</v>
          </cell>
          <cell r="AT5" t="str">
            <v>Per Audit</v>
          </cell>
          <cell r="AU5" t="str">
            <v>Per Audit</v>
          </cell>
          <cell r="AV5" t="str">
            <v>Per Audit</v>
          </cell>
          <cell r="AW5" t="str">
            <v>Per Audit</v>
          </cell>
          <cell r="AX5" t="str">
            <v>Per Audit</v>
          </cell>
          <cell r="AY5" t="str">
            <v>Per Audit</v>
          </cell>
          <cell r="AZ5" t="str">
            <v>Per Audit</v>
          </cell>
          <cell r="BA5" t="str">
            <v>Per Audit</v>
          </cell>
          <cell r="BB5" t="str">
            <v>Per Audit</v>
          </cell>
          <cell r="BC5" t="str">
            <v>Per Audit</v>
          </cell>
          <cell r="BD5" t="str">
            <v>Per Audit</v>
          </cell>
          <cell r="BE5" t="str">
            <v>Per Audit</v>
          </cell>
          <cell r="BF5" t="str">
            <v>Per Audit</v>
          </cell>
          <cell r="BG5" t="str">
            <v>Per Audit</v>
          </cell>
          <cell r="BH5" t="str">
            <v>Per Audit</v>
          </cell>
          <cell r="BI5" t="str">
            <v>Per Audit</v>
          </cell>
          <cell r="BJ5" t="str">
            <v>Per Audit</v>
          </cell>
          <cell r="BK5" t="str">
            <v>Per Audit</v>
          </cell>
          <cell r="BL5" t="str">
            <v>Per Audit</v>
          </cell>
        </row>
        <row r="6">
          <cell r="E6" t="str">
            <v>30/09/15</v>
          </cell>
          <cell r="F6" t="str">
            <v>Dr</v>
          </cell>
          <cell r="G6" t="str">
            <v>Cr</v>
          </cell>
          <cell r="H6" t="str">
            <v>30/09/15</v>
          </cell>
          <cell r="I6" t="str">
            <v>30/06/15</v>
          </cell>
          <cell r="J6" t="str">
            <v>31/03/15</v>
          </cell>
          <cell r="K6" t="str">
            <v>31/12/14</v>
          </cell>
          <cell r="L6" t="str">
            <v>30/09/14</v>
          </cell>
          <cell r="M6" t="str">
            <v>30/06/14</v>
          </cell>
          <cell r="N6" t="str">
            <v>31/03/14</v>
          </cell>
          <cell r="O6" t="str">
            <v>31/12/13</v>
          </cell>
          <cell r="P6" t="str">
            <v>30/09/13</v>
          </cell>
          <cell r="Q6" t="str">
            <v>30/06/13</v>
          </cell>
          <cell r="R6" t="str">
            <v>31/03/13</v>
          </cell>
          <cell r="S6" t="str">
            <v>31/12/12</v>
          </cell>
          <cell r="T6" t="str">
            <v>30/09/12</v>
          </cell>
          <cell r="U6" t="str">
            <v>30/06/12</v>
          </cell>
          <cell r="V6" t="str">
            <v>31/03/12</v>
          </cell>
          <cell r="W6" t="str">
            <v>31/12/11</v>
          </cell>
          <cell r="X6" t="str">
            <v>30/09/11</v>
          </cell>
          <cell r="Y6" t="str">
            <v>30/06/11</v>
          </cell>
          <cell r="Z6" t="str">
            <v>31/03/11</v>
          </cell>
          <cell r="AA6" t="str">
            <v>31/12/10</v>
          </cell>
          <cell r="AB6" t="str">
            <v>31/12/10</v>
          </cell>
          <cell r="AC6" t="str">
            <v>12M'10</v>
          </cell>
          <cell r="AD6" t="str">
            <v>9M'10</v>
          </cell>
          <cell r="AE6" t="str">
            <v>6M'10</v>
          </cell>
          <cell r="AF6" t="str">
            <v>31/03/10</v>
          </cell>
          <cell r="AG6" t="str">
            <v>31/12/09</v>
          </cell>
          <cell r="AH6" t="str">
            <v>31/12/09</v>
          </cell>
          <cell r="AI6" t="str">
            <v>30.09.09</v>
          </cell>
          <cell r="AJ6" t="str">
            <v>30.06.09</v>
          </cell>
          <cell r="AK6" t="str">
            <v>31.03.09</v>
          </cell>
          <cell r="AL6" t="str">
            <v>31.12.08</v>
          </cell>
          <cell r="AM6" t="str">
            <v>30.09.08</v>
          </cell>
          <cell r="AN6" t="str">
            <v>30.06.08</v>
          </cell>
          <cell r="AO6" t="str">
            <v>Q1'15</v>
          </cell>
          <cell r="AP6" t="str">
            <v>Q2'15</v>
          </cell>
          <cell r="AQ6" t="str">
            <v>Q3'15</v>
          </cell>
          <cell r="AR6" t="str">
            <v>Q4'14</v>
          </cell>
          <cell r="AS6" t="str">
            <v>Q3'14</v>
          </cell>
          <cell r="AT6" t="str">
            <v>Q2'14</v>
          </cell>
          <cell r="AU6" t="str">
            <v>Q1'14</v>
          </cell>
          <cell r="AV6" t="str">
            <v>Q1'13</v>
          </cell>
          <cell r="AW6" t="str">
            <v>Q2'13</v>
          </cell>
          <cell r="AX6" t="str">
            <v>Q3'13</v>
          </cell>
          <cell r="AY6" t="str">
            <v>Q4'13</v>
          </cell>
          <cell r="AZ6" t="str">
            <v>Q1'12</v>
          </cell>
          <cell r="BA6" t="str">
            <v>Q2'12</v>
          </cell>
          <cell r="BB6" t="str">
            <v>Q3'12</v>
          </cell>
          <cell r="BC6" t="str">
            <v>Q4'12</v>
          </cell>
          <cell r="BD6" t="str">
            <v>Q4'11</v>
          </cell>
          <cell r="BE6" t="str">
            <v>Q3'11</v>
          </cell>
          <cell r="BF6" t="str">
            <v>Q2'11</v>
          </cell>
          <cell r="BG6" t="str">
            <v>Q1'11</v>
          </cell>
          <cell r="BH6" t="str">
            <v>Q4'10</v>
          </cell>
          <cell r="BI6" t="str">
            <v>Q3'10</v>
          </cell>
          <cell r="BJ6" t="str">
            <v>Q2'10</v>
          </cell>
          <cell r="BK6" t="str">
            <v>Q1'10</v>
          </cell>
          <cell r="BL6" t="str">
            <v>Q4'09</v>
          </cell>
        </row>
        <row r="7">
          <cell r="E7" t="str">
            <v>9M'15</v>
          </cell>
          <cell r="H7" t="str">
            <v>9M'15</v>
          </cell>
          <cell r="I7" t="str">
            <v>6M'15</v>
          </cell>
          <cell r="J7" t="str">
            <v>3M'15</v>
          </cell>
          <cell r="K7" t="str">
            <v>12M'14</v>
          </cell>
          <cell r="L7" t="str">
            <v>9M'14</v>
          </cell>
          <cell r="M7" t="str">
            <v>6M'14</v>
          </cell>
          <cell r="N7" t="str">
            <v>Q1'14</v>
          </cell>
          <cell r="O7" t="str">
            <v>12M'13</v>
          </cell>
          <cell r="P7" t="str">
            <v>9M'13</v>
          </cell>
          <cell r="Q7" t="str">
            <v>6M'13</v>
          </cell>
          <cell r="R7" t="str">
            <v>3M'13</v>
          </cell>
          <cell r="S7" t="str">
            <v>12M'12</v>
          </cell>
          <cell r="T7" t="str">
            <v>9M'12</v>
          </cell>
          <cell r="U7" t="str">
            <v>6M'12</v>
          </cell>
          <cell r="V7" t="str">
            <v>3M'12</v>
          </cell>
          <cell r="W7" t="str">
            <v>12M'11</v>
          </cell>
          <cell r="X7" t="str">
            <v>9M'11</v>
          </cell>
          <cell r="Y7" t="str">
            <v>6M'11</v>
          </cell>
          <cell r="Z7" t="str">
            <v>3M'11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  <cell r="H8">
            <v>8</v>
          </cell>
          <cell r="I8">
            <v>9</v>
          </cell>
          <cell r="J8">
            <v>10</v>
          </cell>
          <cell r="K8">
            <v>11</v>
          </cell>
          <cell r="L8">
            <v>12</v>
          </cell>
          <cell r="M8">
            <v>13</v>
          </cell>
          <cell r="N8">
            <v>14</v>
          </cell>
          <cell r="O8">
            <v>15</v>
          </cell>
          <cell r="P8">
            <v>16</v>
          </cell>
          <cell r="Q8">
            <v>17</v>
          </cell>
          <cell r="R8">
            <v>18</v>
          </cell>
          <cell r="S8">
            <v>19</v>
          </cell>
          <cell r="T8">
            <v>20</v>
          </cell>
          <cell r="U8">
            <v>21</v>
          </cell>
          <cell r="V8">
            <v>22</v>
          </cell>
          <cell r="W8">
            <v>23</v>
          </cell>
          <cell r="X8">
            <v>24</v>
          </cell>
          <cell r="Y8">
            <v>25</v>
          </cell>
          <cell r="Z8">
            <v>26</v>
          </cell>
          <cell r="AA8">
            <v>27</v>
          </cell>
          <cell r="AB8">
            <v>28</v>
          </cell>
          <cell r="AC8">
            <v>29</v>
          </cell>
          <cell r="AD8">
            <v>30</v>
          </cell>
          <cell r="AE8">
            <v>31</v>
          </cell>
          <cell r="AF8">
            <v>32</v>
          </cell>
          <cell r="AG8">
            <v>33</v>
          </cell>
          <cell r="AH8">
            <v>34</v>
          </cell>
          <cell r="AI8">
            <v>35</v>
          </cell>
          <cell r="AJ8">
            <v>36</v>
          </cell>
          <cell r="AK8">
            <v>37</v>
          </cell>
          <cell r="AL8">
            <v>38</v>
          </cell>
          <cell r="AM8">
            <v>39</v>
          </cell>
          <cell r="AN8">
            <v>40</v>
          </cell>
          <cell r="AO8">
            <v>41</v>
          </cell>
          <cell r="AP8">
            <v>42</v>
          </cell>
          <cell r="AQ8">
            <v>43</v>
          </cell>
          <cell r="AR8">
            <v>44</v>
          </cell>
          <cell r="AS8">
            <v>45</v>
          </cell>
          <cell r="AT8">
            <v>46</v>
          </cell>
          <cell r="AU8">
            <v>47</v>
          </cell>
          <cell r="AV8">
            <v>48</v>
          </cell>
          <cell r="AW8">
            <v>49</v>
          </cell>
          <cell r="AX8">
            <v>50</v>
          </cell>
          <cell r="AY8">
            <v>51</v>
          </cell>
          <cell r="AZ8">
            <v>52</v>
          </cell>
          <cell r="BA8">
            <v>53</v>
          </cell>
          <cell r="BB8">
            <v>54</v>
          </cell>
          <cell r="BC8">
            <v>55</v>
          </cell>
          <cell r="BD8">
            <v>56</v>
          </cell>
          <cell r="BE8">
            <v>57</v>
          </cell>
          <cell r="BF8">
            <v>58</v>
          </cell>
          <cell r="BG8">
            <v>59</v>
          </cell>
          <cell r="BH8">
            <v>60</v>
          </cell>
          <cell r="BI8">
            <v>61</v>
          </cell>
          <cell r="BJ8">
            <v>62</v>
          </cell>
          <cell r="BK8">
            <v>63</v>
          </cell>
          <cell r="BL8">
            <v>64</v>
          </cell>
        </row>
        <row r="9">
          <cell r="A9" t="str">
            <v>1111-111</v>
          </cell>
          <cell r="B9" t="str">
            <v>เงินสดย่อย</v>
          </cell>
          <cell r="C9" t="str">
            <v>A500</v>
          </cell>
          <cell r="E9">
            <v>4701</v>
          </cell>
          <cell r="F9">
            <v>0</v>
          </cell>
          <cell r="G9">
            <v>0</v>
          </cell>
          <cell r="H9">
            <v>4701</v>
          </cell>
          <cell r="I9">
            <v>0</v>
          </cell>
          <cell r="J9">
            <v>4003</v>
          </cell>
          <cell r="K9">
            <v>5816</v>
          </cell>
          <cell r="L9">
            <v>7682.25</v>
          </cell>
          <cell r="M9">
            <v>6461.5</v>
          </cell>
          <cell r="N9">
            <v>8119.75</v>
          </cell>
          <cell r="O9">
            <v>5873.25</v>
          </cell>
          <cell r="P9">
            <v>7449.5</v>
          </cell>
          <cell r="Q9">
            <v>7658</v>
          </cell>
          <cell r="R9">
            <v>2467</v>
          </cell>
          <cell r="S9">
            <v>5768.5</v>
          </cell>
          <cell r="T9">
            <v>5380.25</v>
          </cell>
          <cell r="U9">
            <v>4874.75</v>
          </cell>
          <cell r="V9">
            <v>4734.75</v>
          </cell>
          <cell r="W9">
            <v>5558.5</v>
          </cell>
          <cell r="X9">
            <v>17577.25</v>
          </cell>
          <cell r="Y9">
            <v>7390.75</v>
          </cell>
          <cell r="Z9">
            <v>40181</v>
          </cell>
          <cell r="AA9">
            <v>46675.5</v>
          </cell>
          <cell r="AB9">
            <v>46675.5</v>
          </cell>
          <cell r="AC9">
            <v>46675.5</v>
          </cell>
          <cell r="AD9">
            <v>60000</v>
          </cell>
          <cell r="AE9">
            <v>57500</v>
          </cell>
          <cell r="AF9">
            <v>52236.75</v>
          </cell>
          <cell r="AG9">
            <v>54090</v>
          </cell>
          <cell r="AH9">
            <v>54090</v>
          </cell>
          <cell r="AI9">
            <v>53529</v>
          </cell>
          <cell r="AJ9">
            <v>41591.25</v>
          </cell>
          <cell r="AK9">
            <v>49881.75</v>
          </cell>
          <cell r="AL9">
            <v>58875.5</v>
          </cell>
          <cell r="AM9">
            <v>60000</v>
          </cell>
          <cell r="AN9">
            <v>60000</v>
          </cell>
        </row>
        <row r="10">
          <cell r="A10" t="str">
            <v>1111-112</v>
          </cell>
          <cell r="B10" t="str">
            <v>เงินสดในมือ</v>
          </cell>
          <cell r="C10" t="str">
            <v>A500</v>
          </cell>
          <cell r="E10">
            <v>450</v>
          </cell>
          <cell r="F10">
            <v>0</v>
          </cell>
          <cell r="G10">
            <v>0</v>
          </cell>
          <cell r="H10">
            <v>450</v>
          </cell>
          <cell r="I10">
            <v>0</v>
          </cell>
          <cell r="J10">
            <v>0</v>
          </cell>
          <cell r="K10">
            <v>3315</v>
          </cell>
          <cell r="L10">
            <v>12233</v>
          </cell>
          <cell r="M10">
            <v>8184</v>
          </cell>
          <cell r="N10">
            <v>27080</v>
          </cell>
          <cell r="O10">
            <v>0</v>
          </cell>
          <cell r="P10">
            <v>2118</v>
          </cell>
          <cell r="Q10">
            <v>4232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2185.0000000000005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308</v>
          </cell>
          <cell r="AE10">
            <v>0</v>
          </cell>
          <cell r="AF10">
            <v>539</v>
          </cell>
          <cell r="AG10">
            <v>581</v>
          </cell>
          <cell r="AH10">
            <v>581</v>
          </cell>
          <cell r="AI10">
            <v>427</v>
          </cell>
          <cell r="AJ10">
            <v>407</v>
          </cell>
          <cell r="AK10">
            <v>0</v>
          </cell>
          <cell r="AL10">
            <v>40000</v>
          </cell>
          <cell r="AM10">
            <v>74</v>
          </cell>
          <cell r="AN10">
            <v>0</v>
          </cell>
        </row>
        <row r="11">
          <cell r="A11" t="str">
            <v>1112-111</v>
          </cell>
          <cell r="B11" t="str">
            <v>กสิกรไทย (CA-718-1-03698-7)</v>
          </cell>
          <cell r="C11" t="str">
            <v>A500</v>
          </cell>
          <cell r="E11">
            <v>46380.17</v>
          </cell>
          <cell r="F11">
            <v>0</v>
          </cell>
          <cell r="G11">
            <v>0</v>
          </cell>
          <cell r="H11">
            <v>46380.17</v>
          </cell>
          <cell r="I11">
            <v>200409.98</v>
          </cell>
          <cell r="J11">
            <v>253113.98</v>
          </cell>
          <cell r="K11">
            <v>247500</v>
          </cell>
          <cell r="L11">
            <v>26356.5</v>
          </cell>
          <cell r="M11">
            <v>26356.5</v>
          </cell>
          <cell r="N11">
            <v>52015</v>
          </cell>
          <cell r="O11">
            <v>28800</v>
          </cell>
          <cell r="P11">
            <v>28800</v>
          </cell>
          <cell r="Q11">
            <v>28800</v>
          </cell>
          <cell r="R11">
            <v>28800</v>
          </cell>
          <cell r="S11">
            <v>29400</v>
          </cell>
          <cell r="T11">
            <v>29400</v>
          </cell>
          <cell r="U11">
            <v>29400</v>
          </cell>
          <cell r="V11">
            <v>29400</v>
          </cell>
          <cell r="W11">
            <v>30000</v>
          </cell>
          <cell r="X11">
            <v>30000</v>
          </cell>
          <cell r="Y11">
            <v>30000</v>
          </cell>
          <cell r="Z11">
            <v>28408</v>
          </cell>
          <cell r="AA11">
            <v>1416808</v>
          </cell>
          <cell r="AB11">
            <v>1416808</v>
          </cell>
          <cell r="AC11">
            <v>1416808</v>
          </cell>
          <cell r="AD11">
            <v>2120</v>
          </cell>
          <cell r="AE11">
            <v>22240</v>
          </cell>
          <cell r="AF11">
            <v>30000</v>
          </cell>
          <cell r="AG11">
            <v>30000</v>
          </cell>
          <cell r="AH11">
            <v>30000</v>
          </cell>
          <cell r="AI11">
            <v>30000</v>
          </cell>
          <cell r="AJ11">
            <v>30000</v>
          </cell>
          <cell r="AK11">
            <v>3817.3000000000466</v>
          </cell>
          <cell r="AL11">
            <v>6521.4099999999162</v>
          </cell>
          <cell r="AM11">
            <v>212760.39</v>
          </cell>
          <cell r="AN11">
            <v>284296.26</v>
          </cell>
        </row>
        <row r="12">
          <cell r="A12" t="str">
            <v>1112-112</v>
          </cell>
          <cell r="B12" t="str">
            <v>กสิกรไทย (CA-718-1-04337-1)</v>
          </cell>
          <cell r="C12" t="str">
            <v>A500</v>
          </cell>
          <cell r="E12">
            <v>9658.92</v>
          </cell>
          <cell r="F12">
            <v>0</v>
          </cell>
          <cell r="G12">
            <v>0</v>
          </cell>
          <cell r="H12">
            <v>9658.92</v>
          </cell>
          <cell r="I12">
            <v>9658.92</v>
          </cell>
          <cell r="J12">
            <v>9658.92</v>
          </cell>
          <cell r="K12">
            <v>9658.92</v>
          </cell>
          <cell r="L12">
            <v>9658.92</v>
          </cell>
          <cell r="M12">
            <v>9658.92</v>
          </cell>
          <cell r="N12">
            <v>9658.92</v>
          </cell>
          <cell r="O12">
            <v>9658.92</v>
          </cell>
          <cell r="P12">
            <v>9658.92</v>
          </cell>
          <cell r="Q12">
            <v>9658.92</v>
          </cell>
          <cell r="R12">
            <v>9658.92</v>
          </cell>
          <cell r="S12">
            <v>9658.92</v>
          </cell>
          <cell r="T12">
            <v>9658.92</v>
          </cell>
          <cell r="U12">
            <v>9658.92</v>
          </cell>
          <cell r="V12">
            <v>9658.92</v>
          </cell>
          <cell r="W12">
            <v>192227.84000000003</v>
          </cell>
          <cell r="X12">
            <v>192227.84</v>
          </cell>
          <cell r="Y12">
            <v>192227.84</v>
          </cell>
          <cell r="Z12">
            <v>192227.84</v>
          </cell>
          <cell r="AA12">
            <v>192227.84</v>
          </cell>
          <cell r="AB12">
            <v>192227.84</v>
          </cell>
          <cell r="AC12">
            <v>192227.84</v>
          </cell>
          <cell r="AD12">
            <v>192227.84</v>
          </cell>
          <cell r="AE12">
            <v>192227.84</v>
          </cell>
          <cell r="AF12">
            <v>192227.84</v>
          </cell>
          <cell r="AG12">
            <v>192227.84</v>
          </cell>
          <cell r="AH12">
            <v>192227.84</v>
          </cell>
          <cell r="AI12">
            <v>192227.84</v>
          </cell>
          <cell r="AJ12">
            <v>192227.84</v>
          </cell>
          <cell r="AK12">
            <v>192227.84</v>
          </cell>
          <cell r="AL12">
            <v>192227.84</v>
          </cell>
          <cell r="AM12">
            <v>192227.84</v>
          </cell>
          <cell r="AN12">
            <v>192227.84</v>
          </cell>
        </row>
        <row r="13">
          <cell r="A13" t="str">
            <v>1112-113</v>
          </cell>
          <cell r="B13" t="str">
            <v>กสิกรไทย (CA-718-1-04354-1)</v>
          </cell>
          <cell r="C13" t="str">
            <v>A500</v>
          </cell>
          <cell r="E13">
            <v>15210.91</v>
          </cell>
          <cell r="F13">
            <v>0</v>
          </cell>
          <cell r="G13">
            <v>0</v>
          </cell>
          <cell r="H13">
            <v>15210.91</v>
          </cell>
          <cell r="I13">
            <v>15210.91</v>
          </cell>
          <cell r="J13">
            <v>15210.91</v>
          </cell>
          <cell r="K13">
            <v>15810.91</v>
          </cell>
          <cell r="L13">
            <v>15810.91</v>
          </cell>
          <cell r="M13">
            <v>15810.91</v>
          </cell>
          <cell r="N13">
            <v>15810.91</v>
          </cell>
          <cell r="O13">
            <v>15810.91</v>
          </cell>
          <cell r="P13">
            <v>15810.91</v>
          </cell>
          <cell r="Q13">
            <v>15810.91</v>
          </cell>
          <cell r="R13">
            <v>15810.91</v>
          </cell>
          <cell r="S13">
            <v>15810.91</v>
          </cell>
          <cell r="T13">
            <v>15814.4</v>
          </cell>
          <cell r="U13">
            <v>15814.4</v>
          </cell>
          <cell r="V13">
            <v>15814.4</v>
          </cell>
          <cell r="W13">
            <v>15814.4</v>
          </cell>
          <cell r="X13">
            <v>15814.85</v>
          </cell>
          <cell r="Y13">
            <v>15814.85</v>
          </cell>
          <cell r="Z13">
            <v>15815.29</v>
          </cell>
          <cell r="AA13">
            <v>15815.29</v>
          </cell>
          <cell r="AB13">
            <v>15815.29</v>
          </cell>
          <cell r="AC13">
            <v>15815.29</v>
          </cell>
          <cell r="AD13">
            <v>15822.79</v>
          </cell>
          <cell r="AE13">
            <v>15822.79</v>
          </cell>
          <cell r="AF13">
            <v>15822.79</v>
          </cell>
        </row>
        <row r="14">
          <cell r="A14" t="str">
            <v>1112-211</v>
          </cell>
          <cell r="B14" t="str">
            <v>กรุงไทย (CA-081-6-00169-3)</v>
          </cell>
          <cell r="C14" t="str">
            <v>A500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1000</v>
          </cell>
          <cell r="AE14">
            <v>1000</v>
          </cell>
          <cell r="AF14">
            <v>1000</v>
          </cell>
          <cell r="AG14">
            <v>1000</v>
          </cell>
          <cell r="AH14">
            <v>1000</v>
          </cell>
          <cell r="AI14">
            <v>1000</v>
          </cell>
          <cell r="AJ14">
            <v>1000</v>
          </cell>
          <cell r="AK14">
            <v>1000</v>
          </cell>
          <cell r="AL14">
            <v>1000</v>
          </cell>
          <cell r="AM14">
            <v>1000</v>
          </cell>
          <cell r="AN14">
            <v>1000</v>
          </cell>
        </row>
        <row r="15">
          <cell r="A15" t="str">
            <v>1112-212</v>
          </cell>
          <cell r="B15" t="str">
            <v>กรุงไทย (CA-081-6-00190-1)</v>
          </cell>
          <cell r="C15" t="str">
            <v>A500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1000</v>
          </cell>
          <cell r="AE15">
            <v>1000</v>
          </cell>
          <cell r="AF15">
            <v>1000</v>
          </cell>
          <cell r="AG15">
            <v>1000</v>
          </cell>
          <cell r="AH15">
            <v>1000</v>
          </cell>
          <cell r="AI15">
            <v>1000</v>
          </cell>
          <cell r="AJ15">
            <v>1000</v>
          </cell>
          <cell r="AK15">
            <v>1000</v>
          </cell>
          <cell r="AL15">
            <v>1000</v>
          </cell>
          <cell r="AM15">
            <v>1000</v>
          </cell>
          <cell r="AN15">
            <v>1000</v>
          </cell>
        </row>
        <row r="16">
          <cell r="A16" t="str">
            <v>1112-213</v>
          </cell>
          <cell r="B16" t="str">
            <v>กรุงไทย (CA-081-6-00201-0)</v>
          </cell>
          <cell r="C16" t="str">
            <v>A500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1000</v>
          </cell>
          <cell r="AE16">
            <v>1000</v>
          </cell>
          <cell r="AF16">
            <v>1000</v>
          </cell>
          <cell r="AG16">
            <v>1000</v>
          </cell>
          <cell r="AH16">
            <v>1000</v>
          </cell>
          <cell r="AI16">
            <v>1000</v>
          </cell>
          <cell r="AJ16">
            <v>1000</v>
          </cell>
          <cell r="AK16">
            <v>1000</v>
          </cell>
          <cell r="AL16">
            <v>53474.43</v>
          </cell>
          <cell r="AM16">
            <v>2471.25</v>
          </cell>
          <cell r="AN16">
            <v>1000</v>
          </cell>
        </row>
        <row r="17">
          <cell r="A17" t="str">
            <v>1112-214</v>
          </cell>
          <cell r="B17" t="str">
            <v>กรุงไทย (CA-153-6-08426-3) (OD)</v>
          </cell>
          <cell r="C17" t="str">
            <v>A400</v>
          </cell>
          <cell r="E17">
            <v>-19928948.57</v>
          </cell>
          <cell r="F17">
            <v>0</v>
          </cell>
          <cell r="G17">
            <v>0</v>
          </cell>
          <cell r="H17">
            <v>-19928948.57</v>
          </cell>
          <cell r="I17">
            <v>-19950300.969999999</v>
          </cell>
          <cell r="J17">
            <v>0</v>
          </cell>
          <cell r="K17">
            <v>-19927020.329999998</v>
          </cell>
          <cell r="L17">
            <v>-19927761</v>
          </cell>
          <cell r="M17">
            <v>-19928427.73</v>
          </cell>
          <cell r="N17">
            <v>-19928174.870000001</v>
          </cell>
          <cell r="O17">
            <v>-19931755.460000001</v>
          </cell>
          <cell r="P17">
            <v>-19932402.199999999</v>
          </cell>
          <cell r="Q17">
            <v>-19932970.899999999</v>
          </cell>
          <cell r="R17">
            <v>-19934573.100000001</v>
          </cell>
          <cell r="S17">
            <v>-19936097.43</v>
          </cell>
          <cell r="T17">
            <v>-19937635.91</v>
          </cell>
          <cell r="U17">
            <v>-19939163.859999999</v>
          </cell>
          <cell r="V17">
            <v>-19942624.93</v>
          </cell>
          <cell r="W17">
            <v>-19946043.120000001</v>
          </cell>
          <cell r="X17">
            <v>-19842875.050000001</v>
          </cell>
          <cell r="Y17">
            <v>-19847345.640000001</v>
          </cell>
          <cell r="Z17">
            <v>-19809996.289999999</v>
          </cell>
          <cell r="AA17">
            <v>-19808422.940000001</v>
          </cell>
          <cell r="AB17">
            <v>-19808422.940000001</v>
          </cell>
          <cell r="AC17">
            <v>-19808422.940000001</v>
          </cell>
          <cell r="AD17">
            <v>-19809616.539999999</v>
          </cell>
          <cell r="AE17">
            <v>-19814572.579999998</v>
          </cell>
          <cell r="AF17">
            <v>-19817105.600000001</v>
          </cell>
          <cell r="AG17">
            <v>-19827778.52</v>
          </cell>
          <cell r="AH17">
            <v>-19827778.52</v>
          </cell>
          <cell r="AI17">
            <v>-19830766.460000001</v>
          </cell>
          <cell r="AJ17">
            <v>-19836619.760000002</v>
          </cell>
          <cell r="AK17">
            <v>-19849050.34</v>
          </cell>
          <cell r="AL17">
            <v>-19860510.559999999</v>
          </cell>
          <cell r="AM17">
            <v>-19868483.739999998</v>
          </cell>
          <cell r="AN17">
            <v>-19872037.629999999</v>
          </cell>
        </row>
        <row r="18">
          <cell r="A18" t="str">
            <v>1112-214.1</v>
          </cell>
          <cell r="B18" t="str">
            <v>กรุงไทย (CA-153-6-08426-3)</v>
          </cell>
          <cell r="C18" t="str">
            <v>A500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12484.42</v>
          </cell>
        </row>
        <row r="19">
          <cell r="A19" t="str">
            <v>1112-215</v>
          </cell>
          <cell r="B19" t="str">
            <v>กรุงไทย (CA-153-6-08450-6)</v>
          </cell>
          <cell r="C19" t="str">
            <v>A500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1000</v>
          </cell>
          <cell r="AE19">
            <v>1000</v>
          </cell>
          <cell r="AF19">
            <v>1000</v>
          </cell>
          <cell r="AG19">
            <v>1000</v>
          </cell>
          <cell r="AH19">
            <v>1000</v>
          </cell>
          <cell r="AI19">
            <v>1000</v>
          </cell>
          <cell r="AJ19">
            <v>1000</v>
          </cell>
          <cell r="AK19">
            <v>1000</v>
          </cell>
          <cell r="AL19">
            <v>1000</v>
          </cell>
          <cell r="AM19">
            <v>1000</v>
          </cell>
          <cell r="AN19">
            <v>1000</v>
          </cell>
        </row>
        <row r="20">
          <cell r="A20" t="str">
            <v>1112-216</v>
          </cell>
          <cell r="B20" t="str">
            <v>กรุงไทย (CA-153-6-08451-4)</v>
          </cell>
          <cell r="C20" t="str">
            <v>A500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1000</v>
          </cell>
          <cell r="AE20">
            <v>1000</v>
          </cell>
          <cell r="AF20">
            <v>1000</v>
          </cell>
          <cell r="AG20">
            <v>1000</v>
          </cell>
          <cell r="AH20">
            <v>1000</v>
          </cell>
          <cell r="AI20">
            <v>1000</v>
          </cell>
          <cell r="AJ20">
            <v>1000</v>
          </cell>
          <cell r="AK20">
            <v>1000</v>
          </cell>
          <cell r="AL20">
            <v>1000</v>
          </cell>
          <cell r="AM20">
            <v>1000</v>
          </cell>
          <cell r="AN20">
            <v>1000</v>
          </cell>
        </row>
        <row r="21">
          <cell r="A21" t="str">
            <v>1112-217</v>
          </cell>
          <cell r="B21" t="str">
            <v>กรุงไทย (CA-153-6-08452-2)</v>
          </cell>
          <cell r="C21" t="str">
            <v>A500</v>
          </cell>
          <cell r="E21">
            <v>1000</v>
          </cell>
          <cell r="F21">
            <v>0</v>
          </cell>
          <cell r="G21">
            <v>0</v>
          </cell>
          <cell r="H21">
            <v>1000</v>
          </cell>
          <cell r="I21">
            <v>1000</v>
          </cell>
          <cell r="J21">
            <v>1000</v>
          </cell>
          <cell r="K21">
            <v>1000</v>
          </cell>
          <cell r="L21">
            <v>1000</v>
          </cell>
          <cell r="M21">
            <v>1000</v>
          </cell>
          <cell r="N21">
            <v>1000</v>
          </cell>
          <cell r="O21">
            <v>1000</v>
          </cell>
          <cell r="P21">
            <v>1000</v>
          </cell>
          <cell r="Q21">
            <v>1000</v>
          </cell>
          <cell r="R21">
            <v>1000</v>
          </cell>
          <cell r="S21">
            <v>1000</v>
          </cell>
          <cell r="T21">
            <v>1000</v>
          </cell>
          <cell r="U21">
            <v>1000</v>
          </cell>
          <cell r="V21">
            <v>1000</v>
          </cell>
          <cell r="W21">
            <v>1000</v>
          </cell>
          <cell r="X21">
            <v>1000</v>
          </cell>
          <cell r="Y21">
            <v>1000</v>
          </cell>
          <cell r="Z21">
            <v>1000</v>
          </cell>
          <cell r="AA21">
            <v>1000</v>
          </cell>
          <cell r="AB21">
            <v>1000</v>
          </cell>
          <cell r="AC21">
            <v>1000</v>
          </cell>
          <cell r="AD21">
            <v>1000</v>
          </cell>
          <cell r="AE21">
            <v>1000</v>
          </cell>
          <cell r="AF21">
            <v>1000</v>
          </cell>
          <cell r="AG21">
            <v>1000</v>
          </cell>
          <cell r="AH21">
            <v>1000</v>
          </cell>
          <cell r="AI21">
            <v>1000</v>
          </cell>
          <cell r="AJ21">
            <v>1000</v>
          </cell>
          <cell r="AK21">
            <v>1000</v>
          </cell>
          <cell r="AL21">
            <v>1000</v>
          </cell>
          <cell r="AM21">
            <v>1020</v>
          </cell>
          <cell r="AN21">
            <v>1000</v>
          </cell>
        </row>
        <row r="22">
          <cell r="A22" t="str">
            <v>1112-218</v>
          </cell>
          <cell r="B22" t="str">
            <v>กรุงไทย (CA-153-6-08453-0)</v>
          </cell>
          <cell r="C22" t="str">
            <v>A500</v>
          </cell>
          <cell r="E22">
            <v>1000</v>
          </cell>
          <cell r="F22">
            <v>0</v>
          </cell>
          <cell r="G22">
            <v>0</v>
          </cell>
          <cell r="H22">
            <v>1000</v>
          </cell>
          <cell r="I22">
            <v>1000</v>
          </cell>
          <cell r="J22">
            <v>1000</v>
          </cell>
          <cell r="K22">
            <v>1000</v>
          </cell>
          <cell r="L22">
            <v>1000</v>
          </cell>
          <cell r="M22">
            <v>1000</v>
          </cell>
          <cell r="N22">
            <v>1000</v>
          </cell>
          <cell r="O22">
            <v>1000</v>
          </cell>
          <cell r="P22">
            <v>1000</v>
          </cell>
          <cell r="Q22">
            <v>1000</v>
          </cell>
          <cell r="R22">
            <v>1000</v>
          </cell>
          <cell r="S22">
            <v>1000</v>
          </cell>
          <cell r="T22">
            <v>1000</v>
          </cell>
          <cell r="U22">
            <v>1000</v>
          </cell>
          <cell r="V22">
            <v>1000</v>
          </cell>
          <cell r="W22">
            <v>1000</v>
          </cell>
          <cell r="X22">
            <v>1000</v>
          </cell>
          <cell r="Y22">
            <v>1000</v>
          </cell>
          <cell r="Z22">
            <v>1000</v>
          </cell>
          <cell r="AA22">
            <v>1000</v>
          </cell>
          <cell r="AB22">
            <v>1000</v>
          </cell>
          <cell r="AC22">
            <v>1000</v>
          </cell>
          <cell r="AD22">
            <v>1000</v>
          </cell>
          <cell r="AE22">
            <v>1000</v>
          </cell>
          <cell r="AF22">
            <v>1000</v>
          </cell>
          <cell r="AG22">
            <v>1000</v>
          </cell>
          <cell r="AH22">
            <v>1000</v>
          </cell>
          <cell r="AI22">
            <v>1000</v>
          </cell>
          <cell r="AJ22">
            <v>1000</v>
          </cell>
          <cell r="AK22">
            <v>1000</v>
          </cell>
          <cell r="AL22">
            <v>1000</v>
          </cell>
          <cell r="AM22">
            <v>1000</v>
          </cell>
          <cell r="AN22">
            <v>1000</v>
          </cell>
        </row>
        <row r="23">
          <cell r="A23" t="str">
            <v>1112-219</v>
          </cell>
          <cell r="B23" t="str">
            <v>กรุงไทย (CA-153-6-08454-9)</v>
          </cell>
          <cell r="C23" t="str">
            <v>A500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1000</v>
          </cell>
          <cell r="AE23">
            <v>1000</v>
          </cell>
          <cell r="AF23">
            <v>1000</v>
          </cell>
          <cell r="AG23">
            <v>1000</v>
          </cell>
          <cell r="AH23">
            <v>1000</v>
          </cell>
          <cell r="AI23">
            <v>1000</v>
          </cell>
          <cell r="AJ23">
            <v>1000</v>
          </cell>
          <cell r="AK23">
            <v>1000</v>
          </cell>
          <cell r="AL23">
            <v>1000</v>
          </cell>
          <cell r="AM23">
            <v>1000</v>
          </cell>
          <cell r="AN23">
            <v>1000</v>
          </cell>
        </row>
        <row r="24">
          <cell r="A24" t="str">
            <v>1112-220</v>
          </cell>
          <cell r="B24" t="str">
            <v>กรุงไทย (CA-180-6-00791-6)</v>
          </cell>
          <cell r="C24" t="str">
            <v>A500</v>
          </cell>
          <cell r="E24">
            <v>28483121.539999846</v>
          </cell>
          <cell r="F24">
            <v>0</v>
          </cell>
          <cell r="G24">
            <v>0</v>
          </cell>
          <cell r="H24">
            <v>28483121.539999846</v>
          </cell>
          <cell r="I24">
            <v>7051402.75</v>
          </cell>
          <cell r="J24">
            <v>224729.64999996184</v>
          </cell>
          <cell r="K24">
            <v>126481782.79000016</v>
          </cell>
          <cell r="L24">
            <v>347449.31</v>
          </cell>
          <cell r="M24">
            <v>727269.02</v>
          </cell>
          <cell r="N24">
            <v>8736694.1799999997</v>
          </cell>
          <cell r="O24">
            <v>303489.37</v>
          </cell>
          <cell r="P24">
            <v>1769431.7</v>
          </cell>
          <cell r="Q24">
            <v>783947.07000000007</v>
          </cell>
          <cell r="R24">
            <v>1000</v>
          </cell>
          <cell r="S24">
            <v>1437657.98</v>
          </cell>
          <cell r="T24">
            <v>2581159.52</v>
          </cell>
          <cell r="U24">
            <v>9790539.8100000005</v>
          </cell>
          <cell r="V24">
            <v>24660269.09</v>
          </cell>
          <cell r="W24">
            <v>1123717.9099999999</v>
          </cell>
          <cell r="X24">
            <v>1525208.83</v>
          </cell>
          <cell r="Y24">
            <v>999.99999999761712</v>
          </cell>
          <cell r="Z24">
            <v>1000</v>
          </cell>
          <cell r="AA24">
            <v>1000</v>
          </cell>
          <cell r="AB24">
            <v>1000</v>
          </cell>
          <cell r="AC24">
            <v>1000</v>
          </cell>
          <cell r="AD24">
            <v>1000</v>
          </cell>
          <cell r="AE24">
            <v>900</v>
          </cell>
          <cell r="AF24">
            <v>1000</v>
          </cell>
          <cell r="AG24">
            <v>1000</v>
          </cell>
          <cell r="AH24">
            <v>1000</v>
          </cell>
          <cell r="AI24">
            <v>1000</v>
          </cell>
          <cell r="AJ24">
            <v>1000</v>
          </cell>
          <cell r="AK24">
            <v>1000</v>
          </cell>
          <cell r="AL24">
            <v>0</v>
          </cell>
          <cell r="AM24">
            <v>0</v>
          </cell>
          <cell r="AN24">
            <v>0</v>
          </cell>
        </row>
        <row r="25">
          <cell r="A25" t="str">
            <v>1112-311</v>
          </cell>
          <cell r="B25" t="str">
            <v>กรุงเทพ (CA-101-3-40688-7)</v>
          </cell>
          <cell r="C25" t="str">
            <v>A500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2953.5</v>
          </cell>
          <cell r="AJ25">
            <v>2953.5</v>
          </cell>
          <cell r="AK25">
            <v>2953.5</v>
          </cell>
          <cell r="AL25">
            <v>3153.5</v>
          </cell>
          <cell r="AM25">
            <v>32199.86</v>
          </cell>
          <cell r="AN25">
            <v>32199.86</v>
          </cell>
        </row>
        <row r="26">
          <cell r="A26" t="str">
            <v>1112-312</v>
          </cell>
          <cell r="B26" t="str">
            <v>กรุงเทพ (CA 240-3-01367-1)</v>
          </cell>
          <cell r="E26">
            <v>20000</v>
          </cell>
          <cell r="F26">
            <v>0</v>
          </cell>
          <cell r="G26">
            <v>0</v>
          </cell>
          <cell r="H26">
            <v>20000</v>
          </cell>
        </row>
        <row r="27">
          <cell r="A27" t="str">
            <v>1112-411</v>
          </cell>
          <cell r="B27" t="str">
            <v>ธนชาต (CA-193-3-00090-5) (OD)</v>
          </cell>
          <cell r="C27" t="str">
            <v>A400</v>
          </cell>
          <cell r="E27">
            <v>-4828510.3600000003</v>
          </cell>
          <cell r="F27">
            <v>0</v>
          </cell>
          <cell r="G27">
            <v>0</v>
          </cell>
          <cell r="H27">
            <v>-4828510.3600000003</v>
          </cell>
          <cell r="I27">
            <v>-4962666.25</v>
          </cell>
          <cell r="J27">
            <v>0</v>
          </cell>
          <cell r="K27">
            <v>-4968781.16</v>
          </cell>
          <cell r="L27">
            <v>41689.5</v>
          </cell>
          <cell r="M27">
            <v>48233.5</v>
          </cell>
          <cell r="N27">
            <v>24029.5</v>
          </cell>
          <cell r="O27">
            <v>24029.5</v>
          </cell>
          <cell r="P27">
            <v>17981.5</v>
          </cell>
          <cell r="Q27">
            <v>7203.12</v>
          </cell>
          <cell r="R27">
            <v>6428</v>
          </cell>
          <cell r="S27">
            <v>6428</v>
          </cell>
          <cell r="T27">
            <v>6428</v>
          </cell>
        </row>
        <row r="28">
          <cell r="A28" t="str">
            <v>1112-411.1</v>
          </cell>
          <cell r="B28" t="str">
            <v>ธนชาต (CA-193-3-00090-5)</v>
          </cell>
          <cell r="C28" t="str">
            <v>A500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24268.560000000001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</row>
        <row r="29">
          <cell r="A29" t="str">
            <v>1112-511</v>
          </cell>
          <cell r="B29" t="str">
            <v>กรุงศรีอยุธยา (CA 711-0-00094-8)</v>
          </cell>
          <cell r="E29">
            <v>1000</v>
          </cell>
          <cell r="F29">
            <v>20300</v>
          </cell>
          <cell r="G29">
            <v>1300</v>
          </cell>
          <cell r="H29">
            <v>20000</v>
          </cell>
        </row>
        <row r="30">
          <cell r="A30" t="str">
            <v>1112-611</v>
          </cell>
          <cell r="B30" t="str">
            <v>ไทยพาณิชย์ (CA 137-300773-7)</v>
          </cell>
          <cell r="E30">
            <v>500</v>
          </cell>
          <cell r="F30">
            <v>10000</v>
          </cell>
          <cell r="G30">
            <v>500</v>
          </cell>
          <cell r="H30">
            <v>10000</v>
          </cell>
        </row>
        <row r="31">
          <cell r="A31" t="str">
            <v>1113-111</v>
          </cell>
          <cell r="B31" t="str">
            <v>กสิกรไทย (SA-718-2-31338-0)</v>
          </cell>
          <cell r="C31" t="str">
            <v>A500</v>
          </cell>
          <cell r="E31">
            <v>1759.73</v>
          </cell>
          <cell r="F31">
            <v>0</v>
          </cell>
          <cell r="G31">
            <v>0</v>
          </cell>
          <cell r="H31">
            <v>1759.73</v>
          </cell>
          <cell r="I31">
            <v>1759.73</v>
          </cell>
          <cell r="J31">
            <v>1756.5</v>
          </cell>
          <cell r="K31">
            <v>1756.5</v>
          </cell>
          <cell r="L31">
            <v>1953.02</v>
          </cell>
          <cell r="M31">
            <v>1953.02</v>
          </cell>
          <cell r="N31">
            <v>1948.87</v>
          </cell>
          <cell r="O31">
            <v>1948.87</v>
          </cell>
          <cell r="P31">
            <v>2142.56</v>
          </cell>
          <cell r="Q31">
            <v>2142.56</v>
          </cell>
          <cell r="R31">
            <v>2135.98</v>
          </cell>
          <cell r="S31">
            <v>2135.98</v>
          </cell>
          <cell r="T31">
            <v>2428.75</v>
          </cell>
          <cell r="U31">
            <v>2428.75</v>
          </cell>
          <cell r="V31">
            <v>2420.7600000000002</v>
          </cell>
          <cell r="W31">
            <v>2420.7600000000002</v>
          </cell>
          <cell r="X31">
            <v>2380.69</v>
          </cell>
          <cell r="Y31">
            <v>2380.69</v>
          </cell>
          <cell r="Z31">
            <v>18963.22</v>
          </cell>
          <cell r="AA31">
            <v>18963.22</v>
          </cell>
          <cell r="AB31">
            <v>18963.22</v>
          </cell>
          <cell r="AC31">
            <v>18963.22</v>
          </cell>
          <cell r="AD31">
            <v>8164.23</v>
          </cell>
          <cell r="AE31">
            <v>1523245.06</v>
          </cell>
          <cell r="AF31">
            <v>37657.919999999998</v>
          </cell>
          <cell r="AG31">
            <v>325768.74</v>
          </cell>
          <cell r="AH31">
            <v>325768.74</v>
          </cell>
          <cell r="AI31">
            <v>566436.80000000005</v>
          </cell>
          <cell r="AJ31">
            <v>439571.55</v>
          </cell>
          <cell r="AK31">
            <v>2015754.64</v>
          </cell>
          <cell r="AL31">
            <v>1910111.52</v>
          </cell>
          <cell r="AM31">
            <v>6301.39</v>
          </cell>
          <cell r="AN31">
            <v>77094.39</v>
          </cell>
        </row>
        <row r="32">
          <cell r="A32" t="str">
            <v>1113-112</v>
          </cell>
          <cell r="B32" t="str">
            <v>กสิกรไทย (SA-718-2-39112-8)</v>
          </cell>
          <cell r="C32" t="str">
            <v>A500</v>
          </cell>
          <cell r="E32">
            <v>11995.38</v>
          </cell>
          <cell r="F32">
            <v>0</v>
          </cell>
          <cell r="G32">
            <v>0</v>
          </cell>
          <cell r="H32">
            <v>11995.38</v>
          </cell>
          <cell r="I32">
            <v>11995.38</v>
          </cell>
          <cell r="J32">
            <v>11973.31</v>
          </cell>
          <cell r="K32">
            <v>11973.31</v>
          </cell>
          <cell r="L32">
            <v>11951.27</v>
          </cell>
          <cell r="M32">
            <v>11951.27</v>
          </cell>
          <cell r="N32">
            <v>11925.76</v>
          </cell>
          <cell r="O32">
            <v>11925.76</v>
          </cell>
          <cell r="P32">
            <v>11889.76</v>
          </cell>
          <cell r="Q32">
            <v>11889.76</v>
          </cell>
          <cell r="R32">
            <v>4000252.03</v>
          </cell>
          <cell r="S32">
            <v>4000252.03</v>
          </cell>
          <cell r="T32">
            <v>3988046.26</v>
          </cell>
          <cell r="U32">
            <v>3988046.26</v>
          </cell>
          <cell r="V32">
            <v>3975039.33</v>
          </cell>
          <cell r="W32">
            <v>3975039.33</v>
          </cell>
          <cell r="X32">
            <v>3960232.25</v>
          </cell>
          <cell r="Y32">
            <v>3960232.25</v>
          </cell>
          <cell r="Z32">
            <v>3925225.27</v>
          </cell>
          <cell r="AA32">
            <v>3900445.27</v>
          </cell>
          <cell r="AB32">
            <v>3900445.27</v>
          </cell>
          <cell r="AC32">
            <v>3900445.27</v>
          </cell>
          <cell r="AD32">
            <v>3697027.62</v>
          </cell>
          <cell r="AE32">
            <v>3499495.62</v>
          </cell>
          <cell r="AF32">
            <v>3289421.81</v>
          </cell>
          <cell r="AG32">
            <v>3143101.81</v>
          </cell>
          <cell r="AH32">
            <v>3143101.81</v>
          </cell>
          <cell r="AI32">
            <v>2901167.68</v>
          </cell>
          <cell r="AJ32">
            <v>2644009.6800000002</v>
          </cell>
          <cell r="AK32">
            <v>2501914.7200000002</v>
          </cell>
          <cell r="AL32">
            <v>2331286.7200000002</v>
          </cell>
          <cell r="AM32">
            <v>1905781.68</v>
          </cell>
          <cell r="AN32">
            <v>1704591.68</v>
          </cell>
        </row>
        <row r="33">
          <cell r="A33" t="str">
            <v>1113-113</v>
          </cell>
          <cell r="B33" t="str">
            <v>กสิกรไทย (SA-718-2-39583-2)</v>
          </cell>
          <cell r="C33" t="str">
            <v>A500</v>
          </cell>
          <cell r="E33">
            <v>13401.39</v>
          </cell>
          <cell r="F33">
            <v>0</v>
          </cell>
          <cell r="G33">
            <v>0</v>
          </cell>
          <cell r="H33">
            <v>13401.39</v>
          </cell>
          <cell r="I33">
            <v>13401.39</v>
          </cell>
          <cell r="J33">
            <v>13376.73</v>
          </cell>
          <cell r="K33">
            <v>13376.73</v>
          </cell>
          <cell r="L33">
            <v>13352.11</v>
          </cell>
          <cell r="M33">
            <v>13352.11</v>
          </cell>
          <cell r="N33">
            <v>13323.6</v>
          </cell>
          <cell r="O33">
            <v>13323.6</v>
          </cell>
          <cell r="P33">
            <v>13283.379999990464</v>
          </cell>
          <cell r="Q33">
            <v>13283.38</v>
          </cell>
          <cell r="R33">
            <v>4110.5600000000004</v>
          </cell>
          <cell r="S33">
            <v>14110.56</v>
          </cell>
          <cell r="T33">
            <v>40174.980000000003</v>
          </cell>
          <cell r="U33">
            <v>40174.980000000003</v>
          </cell>
          <cell r="V33">
            <v>5879.64</v>
          </cell>
          <cell r="W33">
            <v>5879.64</v>
          </cell>
          <cell r="X33">
            <v>5857.54</v>
          </cell>
          <cell r="Y33">
            <v>5857.54</v>
          </cell>
          <cell r="Z33">
            <v>5842.14</v>
          </cell>
          <cell r="AA33">
            <v>5842.14</v>
          </cell>
          <cell r="AB33">
            <v>5842.14</v>
          </cell>
          <cell r="AC33">
            <v>5842.14</v>
          </cell>
          <cell r="AD33">
            <v>5834.88</v>
          </cell>
          <cell r="AE33">
            <v>5834.88</v>
          </cell>
          <cell r="AF33">
            <v>5827.62</v>
          </cell>
          <cell r="AG33">
            <v>5827.62</v>
          </cell>
          <cell r="AH33">
            <v>5827.62</v>
          </cell>
          <cell r="AI33">
            <v>727058.88</v>
          </cell>
          <cell r="AJ33">
            <v>2058.88</v>
          </cell>
          <cell r="AK33">
            <v>2055.9</v>
          </cell>
          <cell r="AL33">
            <v>2055.9</v>
          </cell>
          <cell r="AM33">
            <v>2050.81</v>
          </cell>
          <cell r="AN33">
            <v>2050.81</v>
          </cell>
        </row>
        <row r="34">
          <cell r="A34" t="str">
            <v>1113-115</v>
          </cell>
          <cell r="B34" t="str">
            <v>กสิกรไทย (SA-718-2-52547-7)</v>
          </cell>
          <cell r="C34" t="str">
            <v>A500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901.21</v>
          </cell>
          <cell r="AE34">
            <v>901.21</v>
          </cell>
          <cell r="AF34">
            <v>900.08</v>
          </cell>
          <cell r="AG34">
            <v>1004.08</v>
          </cell>
          <cell r="AH34">
            <v>1004.08</v>
          </cell>
        </row>
        <row r="35">
          <cell r="A35" t="str">
            <v>1113-211</v>
          </cell>
          <cell r="B35" t="str">
            <v>กรุงไทย (SA-081-1-05401-2)</v>
          </cell>
          <cell r="C35" t="str">
            <v>A500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1821.48</v>
          </cell>
          <cell r="AE35">
            <v>1821.48</v>
          </cell>
          <cell r="AF35">
            <v>1819.22</v>
          </cell>
          <cell r="AG35">
            <v>1819.22</v>
          </cell>
          <cell r="AH35">
            <v>1819.22</v>
          </cell>
          <cell r="AI35">
            <v>1816.93</v>
          </cell>
          <cell r="AJ35">
            <v>1816.93</v>
          </cell>
          <cell r="AK35">
            <v>1813.94</v>
          </cell>
          <cell r="AL35">
            <v>1813.94</v>
          </cell>
          <cell r="AM35">
            <v>1809.39</v>
          </cell>
          <cell r="AN35">
            <v>1809.39</v>
          </cell>
        </row>
        <row r="36">
          <cell r="A36" t="str">
            <v>1113-212</v>
          </cell>
          <cell r="B36" t="str">
            <v>กรุงไทย (SA-081-1-05891-3)</v>
          </cell>
          <cell r="C36" t="str">
            <v>A500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1441.79</v>
          </cell>
          <cell r="AE36">
            <v>1441.79</v>
          </cell>
          <cell r="AF36">
            <v>1440.01</v>
          </cell>
          <cell r="AG36">
            <v>1440.01</v>
          </cell>
          <cell r="AH36">
            <v>1440.01</v>
          </cell>
          <cell r="AI36">
            <v>1438.2</v>
          </cell>
          <cell r="AJ36">
            <v>1438.2</v>
          </cell>
          <cell r="AK36">
            <v>1435.83</v>
          </cell>
          <cell r="AL36">
            <v>1435.83</v>
          </cell>
          <cell r="AM36">
            <v>1427.46</v>
          </cell>
          <cell r="AN36">
            <v>2299.46</v>
          </cell>
        </row>
        <row r="37">
          <cell r="A37" t="str">
            <v>1113-213</v>
          </cell>
          <cell r="B37" t="str">
            <v>กรุงไทย (SA-081-1-00292-2)</v>
          </cell>
          <cell r="C37" t="str">
            <v>A500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1691.89</v>
          </cell>
          <cell r="AE37">
            <v>1691.89</v>
          </cell>
          <cell r="AF37">
            <v>1789.78</v>
          </cell>
          <cell r="AG37">
            <v>1789.78</v>
          </cell>
          <cell r="AH37">
            <v>1789.78</v>
          </cell>
          <cell r="AI37">
            <v>1787.53</v>
          </cell>
          <cell r="AJ37">
            <v>1787.53</v>
          </cell>
          <cell r="AK37">
            <v>1784.58</v>
          </cell>
          <cell r="AL37">
            <v>1784.58</v>
          </cell>
          <cell r="AM37">
            <v>1780.11</v>
          </cell>
          <cell r="AN37">
            <v>1780.11</v>
          </cell>
        </row>
        <row r="38">
          <cell r="A38" t="str">
            <v>1113-214</v>
          </cell>
          <cell r="B38" t="str">
            <v>กรุงไทย (SA-081-1-00764-9)</v>
          </cell>
          <cell r="C38" t="str">
            <v>A500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1605.13</v>
          </cell>
          <cell r="AE38">
            <v>1605.13</v>
          </cell>
          <cell r="AF38">
            <v>1603.14</v>
          </cell>
          <cell r="AG38">
            <v>1603.14</v>
          </cell>
          <cell r="AH38">
            <v>1603.14</v>
          </cell>
          <cell r="AI38">
            <v>1000</v>
          </cell>
          <cell r="AJ38">
            <v>1124591.67</v>
          </cell>
          <cell r="AK38">
            <v>1122756.8799999999</v>
          </cell>
          <cell r="AL38">
            <v>1122756.8799999999</v>
          </cell>
          <cell r="AM38">
            <v>1427885.95</v>
          </cell>
          <cell r="AN38">
            <v>1500572.49</v>
          </cell>
        </row>
        <row r="39">
          <cell r="A39" t="str">
            <v>1113-215</v>
          </cell>
          <cell r="B39" t="str">
            <v>กรุงไทย (SA-153-1-27150-2)</v>
          </cell>
          <cell r="C39" t="str">
            <v>A500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1618.27</v>
          </cell>
          <cell r="AE39">
            <v>1618.27</v>
          </cell>
          <cell r="AF39">
            <v>1616.27</v>
          </cell>
          <cell r="AG39">
            <v>1616.27</v>
          </cell>
          <cell r="AH39">
            <v>1616.27</v>
          </cell>
          <cell r="AI39">
            <v>1614.23</v>
          </cell>
          <cell r="AJ39">
            <v>1614.23</v>
          </cell>
          <cell r="AK39">
            <v>1609.38</v>
          </cell>
          <cell r="AL39">
            <v>7387.88</v>
          </cell>
          <cell r="AM39">
            <v>192251.57</v>
          </cell>
          <cell r="AN39">
            <v>4723.5200000000004</v>
          </cell>
        </row>
        <row r="40">
          <cell r="A40" t="str">
            <v>1113-216</v>
          </cell>
          <cell r="B40" t="str">
            <v>กรุงไทย (SA-153-1-27151-0)</v>
          </cell>
          <cell r="C40" t="str">
            <v>A500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1402.62</v>
          </cell>
          <cell r="AE40">
            <v>1402.62</v>
          </cell>
          <cell r="AF40">
            <v>1400.88</v>
          </cell>
          <cell r="AG40">
            <v>1400.88</v>
          </cell>
          <cell r="AH40">
            <v>1400.88</v>
          </cell>
          <cell r="AI40">
            <v>1399.12</v>
          </cell>
          <cell r="AJ40">
            <v>1399.12</v>
          </cell>
          <cell r="AK40">
            <v>1396.81</v>
          </cell>
          <cell r="AL40">
            <v>1396.81</v>
          </cell>
          <cell r="AM40">
            <v>1502.06</v>
          </cell>
          <cell r="AN40">
            <v>10593.16</v>
          </cell>
        </row>
        <row r="41">
          <cell r="A41" t="str">
            <v>1113-217</v>
          </cell>
          <cell r="B41" t="str">
            <v>กรุงไทย (SA-153-1-27152-9)</v>
          </cell>
          <cell r="C41" t="str">
            <v>A500</v>
          </cell>
          <cell r="E41">
            <v>11125.67</v>
          </cell>
          <cell r="F41">
            <v>0</v>
          </cell>
          <cell r="G41">
            <v>0</v>
          </cell>
          <cell r="H41">
            <v>11125.67</v>
          </cell>
          <cell r="I41">
            <v>12221.12</v>
          </cell>
          <cell r="J41">
            <v>10222.92</v>
          </cell>
          <cell r="K41">
            <v>517745.74</v>
          </cell>
          <cell r="L41">
            <v>7490.79</v>
          </cell>
          <cell r="M41">
            <v>6191.61</v>
          </cell>
          <cell r="N41">
            <v>7312.56</v>
          </cell>
          <cell r="O41">
            <v>466826.61</v>
          </cell>
          <cell r="P41">
            <v>6965.89</v>
          </cell>
          <cell r="Q41">
            <v>490198.58</v>
          </cell>
          <cell r="R41">
            <v>490318.35</v>
          </cell>
          <cell r="S41">
            <v>517279.32</v>
          </cell>
          <cell r="T41">
            <v>509538.55</v>
          </cell>
          <cell r="U41">
            <v>532845.73</v>
          </cell>
          <cell r="V41">
            <v>585730.39</v>
          </cell>
          <cell r="W41">
            <v>5324.44</v>
          </cell>
          <cell r="X41">
            <v>5073.84</v>
          </cell>
          <cell r="Y41">
            <v>2681.86</v>
          </cell>
          <cell r="Z41">
            <v>1812.11</v>
          </cell>
          <cell r="AA41">
            <v>2120.9699999999998</v>
          </cell>
          <cell r="AB41">
            <v>2120.9699999999998</v>
          </cell>
          <cell r="AC41">
            <v>2120.9699999999998</v>
          </cell>
          <cell r="AD41">
            <v>3558</v>
          </cell>
          <cell r="AE41">
            <v>118740.97</v>
          </cell>
          <cell r="AF41">
            <v>5147.6899999999996</v>
          </cell>
          <cell r="AG41">
            <v>1713188.47</v>
          </cell>
          <cell r="AH41">
            <v>1713188.47</v>
          </cell>
          <cell r="AI41">
            <v>291443.15000000002</v>
          </cell>
          <cell r="AJ41">
            <v>232123.23</v>
          </cell>
          <cell r="AK41">
            <v>115615.87</v>
          </cell>
          <cell r="AL41">
            <v>3104209.61</v>
          </cell>
          <cell r="AM41">
            <v>320932.32</v>
          </cell>
          <cell r="AN41">
            <v>235368.3</v>
          </cell>
        </row>
        <row r="42">
          <cell r="A42" t="str">
            <v>1113-218</v>
          </cell>
          <cell r="B42" t="str">
            <v>กรุงไทย (SA-153-1-27153-7)</v>
          </cell>
          <cell r="C42" t="str">
            <v>A500</v>
          </cell>
          <cell r="E42">
            <v>2571.42</v>
          </cell>
          <cell r="F42">
            <v>0</v>
          </cell>
          <cell r="G42">
            <v>0</v>
          </cell>
          <cell r="H42">
            <v>2571.42</v>
          </cell>
          <cell r="I42">
            <v>2571.42</v>
          </cell>
          <cell r="J42">
            <v>2565.54</v>
          </cell>
          <cell r="K42">
            <v>2565.54</v>
          </cell>
          <cell r="L42">
            <v>2559.15</v>
          </cell>
          <cell r="M42">
            <v>2559.15</v>
          </cell>
          <cell r="N42">
            <v>2552.88</v>
          </cell>
          <cell r="O42">
            <v>2552.88</v>
          </cell>
          <cell r="P42">
            <v>2545.19</v>
          </cell>
          <cell r="Q42">
            <v>2545.19</v>
          </cell>
          <cell r="R42">
            <v>2537.41</v>
          </cell>
          <cell r="S42">
            <v>2537.41</v>
          </cell>
          <cell r="T42">
            <v>2529.54</v>
          </cell>
          <cell r="U42">
            <v>2529.54</v>
          </cell>
          <cell r="V42">
            <v>2521.5300000000002</v>
          </cell>
          <cell r="W42">
            <v>2521.5300000000002</v>
          </cell>
          <cell r="X42">
            <v>2512.29</v>
          </cell>
          <cell r="Y42">
            <v>2512.29</v>
          </cell>
          <cell r="Z42">
            <v>2505.36</v>
          </cell>
          <cell r="AA42">
            <v>2505.36</v>
          </cell>
          <cell r="AB42">
            <v>2505.36</v>
          </cell>
          <cell r="AC42">
            <v>2505.36</v>
          </cell>
          <cell r="AD42">
            <v>2502.21</v>
          </cell>
          <cell r="AE42">
            <v>2502.21</v>
          </cell>
          <cell r="AF42">
            <v>2499.11</v>
          </cell>
          <cell r="AG42">
            <v>2499.11</v>
          </cell>
          <cell r="AH42">
            <v>2499.11</v>
          </cell>
          <cell r="AI42">
            <v>2495.96</v>
          </cell>
          <cell r="AJ42">
            <v>2495.96</v>
          </cell>
          <cell r="AK42">
            <v>2491.85</v>
          </cell>
          <cell r="AL42">
            <v>2491.85</v>
          </cell>
          <cell r="AM42">
            <v>2485.6</v>
          </cell>
          <cell r="AN42">
            <v>2485.6</v>
          </cell>
        </row>
        <row r="43">
          <cell r="A43" t="str">
            <v>1113-219</v>
          </cell>
          <cell r="B43" t="str">
            <v>กรุงไทย (SA-153-1-27154-5)</v>
          </cell>
          <cell r="C43" t="str">
            <v>A500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1586.14</v>
          </cell>
          <cell r="AE43">
            <v>1586.14</v>
          </cell>
          <cell r="AF43">
            <v>1584.18</v>
          </cell>
          <cell r="AG43">
            <v>1584.18</v>
          </cell>
          <cell r="AH43">
            <v>1584.18</v>
          </cell>
          <cell r="AI43">
            <v>1582.19</v>
          </cell>
          <cell r="AJ43">
            <v>1582.19</v>
          </cell>
          <cell r="AK43">
            <v>1579.58</v>
          </cell>
          <cell r="AL43">
            <v>1579.58</v>
          </cell>
          <cell r="AM43">
            <v>95248.86</v>
          </cell>
          <cell r="AN43">
            <v>3256.96</v>
          </cell>
        </row>
        <row r="44">
          <cell r="A44" t="str">
            <v>1113-220</v>
          </cell>
          <cell r="B44" t="str">
            <v>กรุงไทย (SA-180-0-09959-2)</v>
          </cell>
          <cell r="C44" t="str">
            <v>A500</v>
          </cell>
          <cell r="E44">
            <v>127438.59</v>
          </cell>
          <cell r="F44">
            <v>0</v>
          </cell>
          <cell r="G44">
            <v>0</v>
          </cell>
          <cell r="H44">
            <v>127438.59</v>
          </cell>
          <cell r="I44">
            <v>3501117.04</v>
          </cell>
          <cell r="J44">
            <v>1235346.73</v>
          </cell>
          <cell r="K44">
            <v>4891923.8600000003</v>
          </cell>
          <cell r="L44">
            <v>70475.56</v>
          </cell>
          <cell r="M44">
            <v>1328576.49</v>
          </cell>
          <cell r="N44">
            <v>275606.40000000002</v>
          </cell>
          <cell r="O44">
            <v>432621.51</v>
          </cell>
          <cell r="P44">
            <v>172862.28</v>
          </cell>
          <cell r="Q44">
            <v>124199.78</v>
          </cell>
          <cell r="R44">
            <v>3567739.18</v>
          </cell>
          <cell r="S44">
            <v>2740.45</v>
          </cell>
          <cell r="T44">
            <v>2518.31</v>
          </cell>
          <cell r="U44">
            <v>2518.31</v>
          </cell>
          <cell r="V44">
            <v>2435.58</v>
          </cell>
          <cell r="W44">
            <v>2535.58</v>
          </cell>
          <cell r="X44">
            <v>32009.35</v>
          </cell>
          <cell r="Y44">
            <v>326079.34000000003</v>
          </cell>
          <cell r="Z44">
            <v>1274610.9099999999</v>
          </cell>
          <cell r="AA44">
            <v>1563479.11</v>
          </cell>
          <cell r="AB44">
            <v>1563479.11</v>
          </cell>
          <cell r="AC44">
            <v>1563479.11</v>
          </cell>
          <cell r="AD44">
            <v>1266828.68</v>
          </cell>
          <cell r="AE44">
            <v>873220.98</v>
          </cell>
          <cell r="AF44">
            <v>1776723.13</v>
          </cell>
          <cell r="AG44">
            <v>1218767.7</v>
          </cell>
          <cell r="AH44">
            <v>1218767.7</v>
          </cell>
          <cell r="AI44">
            <v>140246.04</v>
          </cell>
          <cell r="AJ44">
            <v>1274969.3799999999</v>
          </cell>
          <cell r="AK44">
            <v>7256122.4699999997</v>
          </cell>
          <cell r="AL44">
            <v>0</v>
          </cell>
          <cell r="AM44">
            <v>0</v>
          </cell>
          <cell r="AN44">
            <v>0</v>
          </cell>
        </row>
        <row r="45">
          <cell r="A45" t="str">
            <v>1113-221</v>
          </cell>
          <cell r="B45" t="str">
            <v>กรุงไทย (SA-180-0-12819-3)</v>
          </cell>
          <cell r="C45" t="str">
            <v>A500</v>
          </cell>
          <cell r="E45">
            <v>106970.22999998093</v>
          </cell>
          <cell r="F45">
            <v>0</v>
          </cell>
          <cell r="G45">
            <v>0</v>
          </cell>
          <cell r="H45">
            <v>106970.22999998093</v>
          </cell>
          <cell r="I45">
            <v>106970.22999998093</v>
          </cell>
          <cell r="J45">
            <v>43152146.359999999</v>
          </cell>
          <cell r="K45">
            <v>2146.36</v>
          </cell>
          <cell r="L45">
            <v>2141.0100000000002</v>
          </cell>
          <cell r="M45">
            <v>2141.0100000000002</v>
          </cell>
          <cell r="N45">
            <v>2135.7600000000002</v>
          </cell>
          <cell r="O45">
            <v>2135.7600000000002</v>
          </cell>
          <cell r="P45">
            <v>2129.33</v>
          </cell>
          <cell r="Q45">
            <v>2129.33</v>
          </cell>
          <cell r="R45">
            <v>2122.8200000000002</v>
          </cell>
          <cell r="S45">
            <v>2122.8200000000002</v>
          </cell>
          <cell r="T45">
            <v>2116.2399999999998</v>
          </cell>
          <cell r="U45">
            <v>2116.2399999999998</v>
          </cell>
          <cell r="V45">
            <v>2109.5500000000002</v>
          </cell>
          <cell r="W45">
            <v>2109.5500000000002</v>
          </cell>
          <cell r="X45">
            <v>2102.09</v>
          </cell>
          <cell r="Y45">
            <v>502.09</v>
          </cell>
          <cell r="Z45">
            <v>500.7</v>
          </cell>
          <cell r="AA45">
            <v>500.7</v>
          </cell>
          <cell r="AB45">
            <v>500.7</v>
          </cell>
          <cell r="AC45">
            <v>500.7</v>
          </cell>
          <cell r="AD45">
            <v>500.07</v>
          </cell>
          <cell r="AE45">
            <v>500.07</v>
          </cell>
        </row>
        <row r="46">
          <cell r="A46" t="str">
            <v>1113-311</v>
          </cell>
          <cell r="B46" t="str">
            <v>กรุงเทพ (SA-101-8-34254-1)</v>
          </cell>
          <cell r="C46" t="str">
            <v>A500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1.47</v>
          </cell>
          <cell r="AK46">
            <v>1.47</v>
          </cell>
          <cell r="AL46">
            <v>251.47</v>
          </cell>
          <cell r="AM46">
            <v>500.41</v>
          </cell>
          <cell r="AN46">
            <v>500.41</v>
          </cell>
        </row>
        <row r="47">
          <cell r="A47" t="str">
            <v>1113-312</v>
          </cell>
          <cell r="B47" t="str">
            <v>กรุงเทพ (SA 240-0-98782-8)</v>
          </cell>
          <cell r="E47">
            <v>1000</v>
          </cell>
          <cell r="F47">
            <v>0</v>
          </cell>
          <cell r="G47">
            <v>0</v>
          </cell>
          <cell r="H47">
            <v>1000</v>
          </cell>
        </row>
        <row r="48">
          <cell r="A48" t="str">
            <v>1113-411</v>
          </cell>
          <cell r="B48" t="str">
            <v>ธนชาต (SA-193-6-01582-8)</v>
          </cell>
          <cell r="C48" t="str">
            <v>A500</v>
          </cell>
          <cell r="E48">
            <v>19054.099999999999</v>
          </cell>
          <cell r="F48">
            <v>0</v>
          </cell>
          <cell r="G48">
            <v>0</v>
          </cell>
          <cell r="H48">
            <v>19054.099999999999</v>
          </cell>
          <cell r="I48">
            <v>121773.51</v>
          </cell>
          <cell r="J48">
            <v>70850.320000000007</v>
          </cell>
          <cell r="K48">
            <v>385183.45</v>
          </cell>
          <cell r="L48">
            <v>28121.61</v>
          </cell>
          <cell r="M48">
            <v>70441.02</v>
          </cell>
          <cell r="N48">
            <v>97328.08</v>
          </cell>
          <cell r="O48">
            <v>123448.42</v>
          </cell>
          <cell r="P48">
            <v>13404.16</v>
          </cell>
          <cell r="Q48">
            <v>10783.34</v>
          </cell>
          <cell r="R48">
            <v>8349.41</v>
          </cell>
          <cell r="S48">
            <v>11791.85</v>
          </cell>
          <cell r="T48">
            <v>1031.43</v>
          </cell>
        </row>
        <row r="49">
          <cell r="A49" t="str">
            <v>1113-412</v>
          </cell>
          <cell r="B49" t="str">
            <v>ธนชาต (SA-193-6-02432-2)</v>
          </cell>
          <cell r="C49" t="str">
            <v>A500</v>
          </cell>
          <cell r="E49">
            <v>11140.29</v>
          </cell>
          <cell r="F49">
            <v>0</v>
          </cell>
          <cell r="G49">
            <v>0</v>
          </cell>
          <cell r="H49">
            <v>11140.29</v>
          </cell>
          <cell r="I49">
            <v>361140.29</v>
          </cell>
          <cell r="J49">
            <v>110444442.59999999</v>
          </cell>
          <cell r="K49">
            <v>111524442.59999985</v>
          </cell>
          <cell r="L49">
            <v>67178.28</v>
          </cell>
          <cell r="M49">
            <v>135067178.28</v>
          </cell>
          <cell r="N49">
            <v>58780.07</v>
          </cell>
          <cell r="O49">
            <v>58780.07</v>
          </cell>
          <cell r="P49">
            <v>36483.9</v>
          </cell>
          <cell r="Q49">
            <v>40853483.399999999</v>
          </cell>
        </row>
        <row r="50">
          <cell r="A50" t="str">
            <v>1113-511</v>
          </cell>
          <cell r="B50" t="str">
            <v>กรุงศรีอยุธยา (SA 711-1-10212-7)</v>
          </cell>
          <cell r="E50">
            <v>20000</v>
          </cell>
          <cell r="F50">
            <v>1300</v>
          </cell>
          <cell r="G50">
            <v>20300</v>
          </cell>
          <cell r="H50">
            <v>1000</v>
          </cell>
        </row>
        <row r="51">
          <cell r="A51" t="str">
            <v>1113-611</v>
          </cell>
          <cell r="B51" t="str">
            <v>ไทยพาณิชย์ (SA 137-2-30253-2)</v>
          </cell>
          <cell r="E51">
            <v>10000</v>
          </cell>
          <cell r="F51">
            <v>500</v>
          </cell>
          <cell r="G51">
            <v>10000</v>
          </cell>
          <cell r="H51">
            <v>500</v>
          </cell>
        </row>
        <row r="52">
          <cell r="A52" t="str">
            <v>1132-111</v>
          </cell>
          <cell r="B52" t="str">
            <v>ตั๋วเงินรับ</v>
          </cell>
          <cell r="C52" t="str">
            <v>D100</v>
          </cell>
          <cell r="F52">
            <v>0</v>
          </cell>
          <cell r="G52">
            <v>0</v>
          </cell>
          <cell r="H52">
            <v>0</v>
          </cell>
          <cell r="I52">
            <v>3200000</v>
          </cell>
          <cell r="J52">
            <v>0</v>
          </cell>
          <cell r="K52">
            <v>32553441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20800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1340442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1239780</v>
          </cell>
          <cell r="AJ52">
            <v>1239780</v>
          </cell>
          <cell r="AK52">
            <v>0</v>
          </cell>
          <cell r="AL52">
            <v>0</v>
          </cell>
          <cell r="AM52">
            <v>5524952</v>
          </cell>
          <cell r="AN52">
            <v>0</v>
          </cell>
        </row>
        <row r="53">
          <cell r="A53" t="str">
            <v>1132-111.1</v>
          </cell>
          <cell r="B53" t="str">
            <v>ตั๋วเงินรับ (รายการเทียบเท่าเงินสด)</v>
          </cell>
          <cell r="C53" t="str">
            <v>D100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1340442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1239780</v>
          </cell>
          <cell r="AJ53">
            <v>1239780</v>
          </cell>
          <cell r="AK53">
            <v>0</v>
          </cell>
          <cell r="AL53">
            <v>0</v>
          </cell>
          <cell r="AM53">
            <v>5524952</v>
          </cell>
          <cell r="AN53">
            <v>0</v>
          </cell>
        </row>
        <row r="54">
          <cell r="A54" t="str">
            <v>1133-111</v>
          </cell>
          <cell r="B54" t="str">
            <v>ลูกหนี้เช็คคืน</v>
          </cell>
          <cell r="C54" t="str">
            <v>D100</v>
          </cell>
          <cell r="E54">
            <v>74800</v>
          </cell>
          <cell r="F54">
            <v>0</v>
          </cell>
          <cell r="G54">
            <v>0</v>
          </cell>
          <cell r="H54">
            <v>74800</v>
          </cell>
          <cell r="I54">
            <v>74800</v>
          </cell>
          <cell r="J54">
            <v>74800</v>
          </cell>
          <cell r="K54">
            <v>74800</v>
          </cell>
          <cell r="L54">
            <v>74800</v>
          </cell>
          <cell r="M54">
            <v>74800</v>
          </cell>
          <cell r="N54">
            <v>74800</v>
          </cell>
          <cell r="O54">
            <v>74800</v>
          </cell>
          <cell r="P54">
            <v>74800</v>
          </cell>
          <cell r="Q54">
            <v>74800</v>
          </cell>
          <cell r="R54">
            <v>74800</v>
          </cell>
          <cell r="S54">
            <v>74800</v>
          </cell>
          <cell r="T54">
            <v>74800</v>
          </cell>
          <cell r="U54">
            <v>74800</v>
          </cell>
          <cell r="V54">
            <v>74800</v>
          </cell>
          <cell r="W54">
            <v>74800</v>
          </cell>
          <cell r="X54">
            <v>74800</v>
          </cell>
          <cell r="Y54">
            <v>74800</v>
          </cell>
          <cell r="Z54">
            <v>74800</v>
          </cell>
          <cell r="AA54">
            <v>74800</v>
          </cell>
          <cell r="AB54">
            <v>74800</v>
          </cell>
          <cell r="AC54">
            <v>74800</v>
          </cell>
          <cell r="AD54">
            <v>74800</v>
          </cell>
          <cell r="AE54">
            <v>74800</v>
          </cell>
          <cell r="AF54">
            <v>74800</v>
          </cell>
          <cell r="AG54">
            <v>74800</v>
          </cell>
          <cell r="AH54">
            <v>74800</v>
          </cell>
          <cell r="AI54">
            <v>74800</v>
          </cell>
          <cell r="AJ54">
            <v>74800</v>
          </cell>
          <cell r="AK54">
            <v>74800</v>
          </cell>
          <cell r="AL54">
            <v>74800</v>
          </cell>
          <cell r="AM54">
            <v>74800</v>
          </cell>
          <cell r="AN54">
            <v>74800</v>
          </cell>
        </row>
        <row r="55">
          <cell r="A55" t="str">
            <v>1133-119</v>
          </cell>
          <cell r="B55" t="str">
            <v>ค่าเผื่อหนี้สงสัยจะสูญ-ลูกหนี้เช็คคืน</v>
          </cell>
          <cell r="C55" t="str">
            <v>D100</v>
          </cell>
          <cell r="E55">
            <v>-74800</v>
          </cell>
          <cell r="F55">
            <v>0</v>
          </cell>
          <cell r="G55">
            <v>0</v>
          </cell>
          <cell r="H55">
            <v>-74800</v>
          </cell>
          <cell r="I55">
            <v>-74800</v>
          </cell>
          <cell r="J55">
            <v>-74800</v>
          </cell>
          <cell r="K55">
            <v>-74800</v>
          </cell>
          <cell r="L55">
            <v>-74800</v>
          </cell>
          <cell r="M55">
            <v>-74800</v>
          </cell>
          <cell r="N55">
            <v>-74800</v>
          </cell>
          <cell r="O55">
            <v>-74800</v>
          </cell>
          <cell r="P55">
            <v>-74800</v>
          </cell>
          <cell r="Q55">
            <v>-74800</v>
          </cell>
          <cell r="R55">
            <v>-74800</v>
          </cell>
          <cell r="S55">
            <v>-74800</v>
          </cell>
          <cell r="T55">
            <v>-74800</v>
          </cell>
          <cell r="U55">
            <v>-74800</v>
          </cell>
          <cell r="V55">
            <v>-74800</v>
          </cell>
          <cell r="W55">
            <v>-74800</v>
          </cell>
          <cell r="X55">
            <v>-74800</v>
          </cell>
          <cell r="Y55">
            <v>-74800</v>
          </cell>
          <cell r="Z55">
            <v>-74800</v>
          </cell>
          <cell r="AA55">
            <v>-74800</v>
          </cell>
          <cell r="AB55">
            <v>-74800</v>
          </cell>
          <cell r="AC55">
            <v>-74800</v>
          </cell>
          <cell r="AD55">
            <v>-74800</v>
          </cell>
          <cell r="AE55">
            <v>-74800</v>
          </cell>
          <cell r="AF55">
            <v>-74800</v>
          </cell>
          <cell r="AG55">
            <v>-74800</v>
          </cell>
          <cell r="AH55">
            <v>-74800</v>
          </cell>
          <cell r="AI55">
            <v>-74800</v>
          </cell>
          <cell r="AJ55">
            <v>-74800</v>
          </cell>
          <cell r="AK55">
            <v>-74800</v>
          </cell>
          <cell r="AL55">
            <v>-74800</v>
          </cell>
          <cell r="AM55">
            <v>-74800</v>
          </cell>
          <cell r="AN55">
            <v>-74800</v>
          </cell>
        </row>
        <row r="56">
          <cell r="A56" t="str">
            <v>1134-111</v>
          </cell>
          <cell r="B56" t="str">
            <v>มูลค่างานที่เสร็จยังไม่ได้เรียกเก็บ</v>
          </cell>
          <cell r="C56" t="str">
            <v>D100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4692000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32119618</v>
          </cell>
          <cell r="AI56">
            <v>49350618</v>
          </cell>
          <cell r="AJ56">
            <v>59482282</v>
          </cell>
          <cell r="AK56">
            <v>63222782</v>
          </cell>
          <cell r="AL56">
            <v>65688382</v>
          </cell>
          <cell r="AM56">
            <v>82363874</v>
          </cell>
          <cell r="AN56">
            <v>103579520</v>
          </cell>
        </row>
        <row r="57">
          <cell r="A57" t="str">
            <v>1134-111.1</v>
          </cell>
          <cell r="B57" t="str">
            <v>ลูกหนี้ผ่อนชำระ</v>
          </cell>
          <cell r="C57" t="str">
            <v>D100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103347330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128361930</v>
          </cell>
          <cell r="AI57">
            <v>134361930</v>
          </cell>
          <cell r="AJ57">
            <v>137361930</v>
          </cell>
          <cell r="AK57">
            <v>141861930</v>
          </cell>
          <cell r="AL57">
            <v>146861930</v>
          </cell>
          <cell r="AM57">
            <v>164361930</v>
          </cell>
          <cell r="AN57">
            <v>143662122</v>
          </cell>
        </row>
        <row r="58">
          <cell r="A58" t="str">
            <v>1134-119</v>
          </cell>
          <cell r="B58" t="str">
            <v>ค่าเผื่อการปรับมูลค่างาน</v>
          </cell>
          <cell r="C58" t="str">
            <v>D100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-17317650.41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-25674982.989999998</v>
          </cell>
          <cell r="AI58">
            <v>-27725628.25</v>
          </cell>
          <cell r="AJ58">
            <v>-28779574.25</v>
          </cell>
          <cell r="AK58">
            <v>-31041737.989999998</v>
          </cell>
          <cell r="AL58">
            <v>0</v>
          </cell>
          <cell r="AM58">
            <v>0</v>
          </cell>
          <cell r="AN58">
            <v>0</v>
          </cell>
        </row>
        <row r="59">
          <cell r="A59" t="str">
            <v>1135-111</v>
          </cell>
          <cell r="B59" t="str">
            <v>ลูกหนี้-ค่างวดที่ถึงกำหนดชำระ</v>
          </cell>
          <cell r="C59" t="str">
            <v>D100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50000</v>
          </cell>
          <cell r="AG59">
            <v>0</v>
          </cell>
          <cell r="AH59">
            <v>0</v>
          </cell>
          <cell r="AI59">
            <v>20000</v>
          </cell>
          <cell r="AJ59">
            <v>20000</v>
          </cell>
          <cell r="AK59">
            <v>0</v>
          </cell>
          <cell r="AL59">
            <v>0</v>
          </cell>
          <cell r="AM59">
            <v>30000</v>
          </cell>
          <cell r="AN59">
            <v>2536860</v>
          </cell>
        </row>
        <row r="60">
          <cell r="A60" t="str">
            <v>1135-111.1</v>
          </cell>
          <cell r="B60" t="str">
            <v>ลูกหนี้การค้า</v>
          </cell>
          <cell r="C60" t="str">
            <v>D100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</row>
        <row r="61">
          <cell r="A61" t="str">
            <v>1141-111</v>
          </cell>
          <cell r="B61" t="str">
            <v>เงินให้กู้ยืมระยะสั้น-บจก.ณัฐนันท์พัฒนา</v>
          </cell>
          <cell r="C61" t="str">
            <v>A300</v>
          </cell>
          <cell r="E61">
            <v>152438863.02000001</v>
          </cell>
          <cell r="F61">
            <v>0</v>
          </cell>
          <cell r="G61">
            <v>0</v>
          </cell>
          <cell r="H61">
            <v>152438863.02000001</v>
          </cell>
          <cell r="I61">
            <v>152368863.02000001</v>
          </cell>
          <cell r="J61">
            <v>152153863.02000001</v>
          </cell>
          <cell r="K61">
            <v>152123863.02000001</v>
          </cell>
          <cell r="L61">
            <v>104302000</v>
          </cell>
          <cell r="M61">
            <v>103215000</v>
          </cell>
          <cell r="N61">
            <v>101895000</v>
          </cell>
          <cell r="O61">
            <v>100385000</v>
          </cell>
          <cell r="P61">
            <v>87255000</v>
          </cell>
          <cell r="Q61">
            <v>51255000</v>
          </cell>
          <cell r="R61">
            <v>49725000</v>
          </cell>
          <cell r="S61">
            <v>48275000</v>
          </cell>
          <cell r="T61">
            <v>15790000</v>
          </cell>
          <cell r="U61">
            <v>14350000</v>
          </cell>
          <cell r="V61">
            <v>5705000</v>
          </cell>
          <cell r="W61">
            <v>5370000</v>
          </cell>
          <cell r="X61">
            <v>5370000</v>
          </cell>
          <cell r="Y61">
            <v>4995000</v>
          </cell>
          <cell r="Z61">
            <v>4895000</v>
          </cell>
          <cell r="AA61">
            <v>4595000</v>
          </cell>
          <cell r="AB61">
            <v>4595000</v>
          </cell>
          <cell r="AC61">
            <v>4595000</v>
          </cell>
          <cell r="AD61">
            <v>4580000</v>
          </cell>
          <cell r="AE61">
            <v>4520000</v>
          </cell>
          <cell r="AF61">
            <v>4520000</v>
          </cell>
          <cell r="AG61">
            <v>3530000</v>
          </cell>
          <cell r="AH61">
            <v>3530000</v>
          </cell>
          <cell r="AI61">
            <v>1840000</v>
          </cell>
          <cell r="AJ61">
            <v>70000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1141-112</v>
          </cell>
          <cell r="B62" t="str">
            <v>เงินให้กู้ยืมระยะสั้น-บจก.มายรีสอร์ท โฮลดิ้ง</v>
          </cell>
          <cell r="C62" t="str">
            <v>A300</v>
          </cell>
          <cell r="F62">
            <v>0</v>
          </cell>
          <cell r="G62">
            <v>0</v>
          </cell>
          <cell r="H62">
            <v>0</v>
          </cell>
          <cell r="I62">
            <v>17162500</v>
          </cell>
          <cell r="J62">
            <v>214662500</v>
          </cell>
          <cell r="K62">
            <v>214962500</v>
          </cell>
          <cell r="L62">
            <v>103780000</v>
          </cell>
          <cell r="M62">
            <v>113880000</v>
          </cell>
          <cell r="N62">
            <v>144880000</v>
          </cell>
          <cell r="O62">
            <v>158380000</v>
          </cell>
          <cell r="P62">
            <v>161780000</v>
          </cell>
          <cell r="Q62">
            <v>153300000</v>
          </cell>
        </row>
        <row r="63">
          <cell r="A63" t="str">
            <v>1141-113</v>
          </cell>
          <cell r="B63" t="str">
            <v>เงินให้กู้ยืม-บจก.เดอะวิลล่า(หัวหิน)</v>
          </cell>
          <cell r="F63">
            <v>0</v>
          </cell>
          <cell r="G63">
            <v>0</v>
          </cell>
          <cell r="H63">
            <v>0</v>
          </cell>
          <cell r="I63">
            <v>3500000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28800000</v>
          </cell>
          <cell r="P63">
            <v>20000000</v>
          </cell>
        </row>
        <row r="64">
          <cell r="A64" t="str">
            <v>1141-114</v>
          </cell>
          <cell r="B64" t="str">
            <v>เงินให้กู้ยืม - บจก.มาย ฮอสพิทอล</v>
          </cell>
          <cell r="C64" t="str">
            <v>A300</v>
          </cell>
          <cell r="E64">
            <v>386229100</v>
          </cell>
          <cell r="F64">
            <v>0</v>
          </cell>
          <cell r="G64">
            <v>0</v>
          </cell>
          <cell r="H64">
            <v>386229100</v>
          </cell>
          <cell r="I64">
            <v>64700000</v>
          </cell>
          <cell r="J64">
            <v>1700000</v>
          </cell>
          <cell r="K64">
            <v>1000000</v>
          </cell>
        </row>
        <row r="65">
          <cell r="A65" t="str">
            <v>1142-111</v>
          </cell>
          <cell r="B65" t="str">
            <v>ดอกเบี้ยค้างรับ-บจก.ณัฐนันท์</v>
          </cell>
          <cell r="C65" t="str">
            <v>G</v>
          </cell>
          <cell r="E65">
            <v>21016239.959999997</v>
          </cell>
          <cell r="F65">
            <v>0</v>
          </cell>
          <cell r="G65">
            <v>0</v>
          </cell>
          <cell r="H65">
            <v>21016239.959999997</v>
          </cell>
          <cell r="I65">
            <v>18510154.550000001</v>
          </cell>
          <cell r="J65">
            <v>16016547.59</v>
          </cell>
          <cell r="K65">
            <v>13484611.92</v>
          </cell>
          <cell r="L65">
            <v>11435880.449999999</v>
          </cell>
          <cell r="M65">
            <v>9672624.7300000004</v>
          </cell>
          <cell r="N65">
            <v>7948640.5199999996</v>
          </cell>
          <cell r="O65">
            <v>6245840.0700000003</v>
          </cell>
          <cell r="P65">
            <v>4616809.26</v>
          </cell>
          <cell r="Q65">
            <v>3491542.9600000004</v>
          </cell>
          <cell r="R65">
            <v>2622220.64</v>
          </cell>
          <cell r="S65">
            <v>1784253.52</v>
          </cell>
          <cell r="T65">
            <v>1276071.57</v>
          </cell>
          <cell r="U65">
            <v>1012813.56</v>
          </cell>
          <cell r="V65">
            <v>765157.35</v>
          </cell>
          <cell r="W65">
            <v>669036.78</v>
          </cell>
          <cell r="X65">
            <v>570905.54</v>
          </cell>
          <cell r="Y65">
            <v>476302.64</v>
          </cell>
          <cell r="Z65">
            <v>393043.87</v>
          </cell>
          <cell r="AA65">
            <v>316518.25</v>
          </cell>
          <cell r="AB65">
            <v>316518.25</v>
          </cell>
          <cell r="AC65">
            <v>316518.25</v>
          </cell>
          <cell r="AD65">
            <v>246801.06</v>
          </cell>
          <cell r="AE65">
            <v>177906.88</v>
          </cell>
          <cell r="AF65">
            <v>111701.26</v>
          </cell>
          <cell r="AG65">
            <v>50693.06</v>
          </cell>
          <cell r="AH65">
            <v>50693.06</v>
          </cell>
          <cell r="AI65">
            <v>10533.21</v>
          </cell>
          <cell r="AJ65">
            <v>22.44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</row>
        <row r="66">
          <cell r="A66" t="str">
            <v>1142-112</v>
          </cell>
          <cell r="B66" t="str">
            <v>ดอกเบี้ยค้างรับ-บจก.มายรีสอร์ท โฮลดิ้ง</v>
          </cell>
          <cell r="C66" t="str">
            <v>D300</v>
          </cell>
          <cell r="E66">
            <v>19243183.84</v>
          </cell>
          <cell r="F66">
            <v>0</v>
          </cell>
          <cell r="G66">
            <v>0</v>
          </cell>
          <cell r="H66">
            <v>19243183.84</v>
          </cell>
          <cell r="I66">
            <v>26504204.899999999</v>
          </cell>
          <cell r="J66">
            <v>22248574.66</v>
          </cell>
          <cell r="K66">
            <v>17861848.210000001</v>
          </cell>
          <cell r="L66">
            <v>15231263.710000001</v>
          </cell>
          <cell r="M66">
            <v>13012034.6</v>
          </cell>
          <cell r="N66">
            <v>10296708.560000001</v>
          </cell>
          <cell r="O66">
            <v>7102265.8799999999</v>
          </cell>
          <cell r="P66">
            <v>3800290.47</v>
          </cell>
          <cell r="Q66">
            <v>208778.43</v>
          </cell>
        </row>
        <row r="67">
          <cell r="A67" t="str">
            <v>1142-113</v>
          </cell>
          <cell r="B67" t="str">
            <v>ดอกเบี้ยค้างรับ- บจก.เดอะวิลล่า(หัวหิน)</v>
          </cell>
          <cell r="C67" t="str">
            <v>D300</v>
          </cell>
          <cell r="E67">
            <v>93609.58</v>
          </cell>
          <cell r="F67">
            <v>0</v>
          </cell>
          <cell r="G67">
            <v>0</v>
          </cell>
          <cell r="H67">
            <v>93609.58</v>
          </cell>
          <cell r="I67">
            <v>24673.969999999925</v>
          </cell>
          <cell r="J67">
            <v>0</v>
          </cell>
          <cell r="K67">
            <v>508389.73</v>
          </cell>
          <cell r="L67">
            <v>508389.73</v>
          </cell>
          <cell r="M67">
            <v>508389.73</v>
          </cell>
          <cell r="N67">
            <v>508389.73</v>
          </cell>
          <cell r="O67">
            <v>501880.14</v>
          </cell>
          <cell r="P67">
            <v>36712.33</v>
          </cell>
        </row>
        <row r="68">
          <cell r="A68" t="str">
            <v>1142-114</v>
          </cell>
          <cell r="B68" t="str">
            <v>ดอกเบี้ยค้างรับ - บจก.มาย ฮอสพิทอล</v>
          </cell>
          <cell r="C68" t="str">
            <v>D300</v>
          </cell>
          <cell r="E68">
            <v>5069943.34</v>
          </cell>
          <cell r="F68">
            <v>0</v>
          </cell>
          <cell r="G68">
            <v>0</v>
          </cell>
          <cell r="H68">
            <v>5069943.34</v>
          </cell>
          <cell r="I68">
            <v>1746457.49</v>
          </cell>
          <cell r="J68">
            <v>1423800.51</v>
          </cell>
          <cell r="K68">
            <v>1403454.62</v>
          </cell>
        </row>
        <row r="69">
          <cell r="A69" t="str">
            <v>1151-111</v>
          </cell>
          <cell r="B69" t="str">
            <v>เงินให้กู้ยืมอื่น-บจก.รอยัลบีช คอนโดมิเนียม</v>
          </cell>
          <cell r="C69" t="str">
            <v>E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472503.57</v>
          </cell>
          <cell r="Z69">
            <v>472503.57</v>
          </cell>
          <cell r="AA69">
            <v>472503.57</v>
          </cell>
          <cell r="AB69">
            <v>472503.57</v>
          </cell>
          <cell r="AC69">
            <v>472503.57</v>
          </cell>
          <cell r="AD69">
            <v>472503.57</v>
          </cell>
          <cell r="AE69">
            <v>472503.57</v>
          </cell>
          <cell r="AF69">
            <v>472503.57</v>
          </cell>
          <cell r="AG69">
            <v>472503.57</v>
          </cell>
          <cell r="AH69">
            <v>472503.57</v>
          </cell>
          <cell r="AI69">
            <v>472503.57</v>
          </cell>
          <cell r="AJ69">
            <v>472503.57</v>
          </cell>
          <cell r="AK69">
            <v>472503.57</v>
          </cell>
          <cell r="AL69">
            <v>472503.57</v>
          </cell>
          <cell r="AM69">
            <v>472503.57</v>
          </cell>
          <cell r="AN69">
            <v>472503.57</v>
          </cell>
        </row>
        <row r="70">
          <cell r="A70" t="str">
            <v>1151-112</v>
          </cell>
          <cell r="B70" t="str">
            <v>เงินให้กู้ยืมอื่น-บจก.หัวหินเกษตร รีสอร์ท</v>
          </cell>
          <cell r="C70" t="str">
            <v>E</v>
          </cell>
          <cell r="E70">
            <v>72815701.760000005</v>
          </cell>
          <cell r="F70">
            <v>0</v>
          </cell>
          <cell r="G70">
            <v>0</v>
          </cell>
          <cell r="H70">
            <v>72815701.760000005</v>
          </cell>
          <cell r="I70">
            <v>72815701.760000005</v>
          </cell>
          <cell r="J70">
            <v>72815701.760000005</v>
          </cell>
          <cell r="K70">
            <v>72815701.760000005</v>
          </cell>
          <cell r="L70">
            <v>72815701.760000005</v>
          </cell>
          <cell r="M70">
            <v>72815701.760000005</v>
          </cell>
          <cell r="N70">
            <v>72815701.760000005</v>
          </cell>
          <cell r="O70">
            <v>72815701.760000005</v>
          </cell>
          <cell r="P70">
            <v>72815701.760000005</v>
          </cell>
          <cell r="Q70">
            <v>72815701.760000005</v>
          </cell>
          <cell r="R70">
            <v>72815701.760000005</v>
          </cell>
          <cell r="S70">
            <v>72815701.760000005</v>
          </cell>
          <cell r="T70">
            <v>72815701.760000005</v>
          </cell>
          <cell r="U70">
            <v>72815701.760000005</v>
          </cell>
          <cell r="V70">
            <v>72815701.760000005</v>
          </cell>
          <cell r="W70">
            <v>72815701.760000005</v>
          </cell>
          <cell r="X70">
            <v>72815701.760000005</v>
          </cell>
          <cell r="Y70">
            <v>72815701.760000005</v>
          </cell>
          <cell r="Z70">
            <v>72815701.760000005</v>
          </cell>
          <cell r="AA70">
            <v>72815701.760000005</v>
          </cell>
          <cell r="AB70">
            <v>72815701.760000005</v>
          </cell>
          <cell r="AC70">
            <v>72815701.760000005</v>
          </cell>
          <cell r="AD70">
            <v>72815701.760000005</v>
          </cell>
          <cell r="AE70">
            <v>72815701.760000005</v>
          </cell>
          <cell r="AF70">
            <v>72815701.760000005</v>
          </cell>
          <cell r="AG70">
            <v>72815701.760000005</v>
          </cell>
          <cell r="AH70">
            <v>72815701.760000005</v>
          </cell>
          <cell r="AI70">
            <v>72815701.760000005</v>
          </cell>
          <cell r="AJ70">
            <v>72815701.760000005</v>
          </cell>
          <cell r="AK70">
            <v>72815701.760000005</v>
          </cell>
          <cell r="AL70">
            <v>72815701.760000005</v>
          </cell>
          <cell r="AM70">
            <v>72815701.760000005</v>
          </cell>
          <cell r="AN70">
            <v>72815701.760000005</v>
          </cell>
        </row>
        <row r="71">
          <cell r="A71" t="str">
            <v>1151-113</v>
          </cell>
          <cell r="B71" t="str">
            <v>เงินให้กู้ยืมอื่น-บจก.คันทรี่ แมเนจเม้นท์</v>
          </cell>
          <cell r="C71" t="str">
            <v>E</v>
          </cell>
          <cell r="E71">
            <v>305356.05</v>
          </cell>
          <cell r="F71">
            <v>0</v>
          </cell>
          <cell r="G71">
            <v>0</v>
          </cell>
          <cell r="H71">
            <v>305356.05</v>
          </cell>
          <cell r="I71">
            <v>305356.05</v>
          </cell>
          <cell r="J71">
            <v>305356.05</v>
          </cell>
          <cell r="K71">
            <v>305356.05</v>
          </cell>
          <cell r="L71">
            <v>305356.05</v>
          </cell>
          <cell r="M71">
            <v>305356.05</v>
          </cell>
          <cell r="N71">
            <v>305356.05</v>
          </cell>
          <cell r="O71">
            <v>305356.05</v>
          </cell>
          <cell r="P71">
            <v>305356.05</v>
          </cell>
          <cell r="Q71">
            <v>305356.05</v>
          </cell>
          <cell r="R71">
            <v>305356.05</v>
          </cell>
          <cell r="S71">
            <v>305356.05</v>
          </cell>
          <cell r="T71">
            <v>305356.05</v>
          </cell>
          <cell r="U71">
            <v>305356.05</v>
          </cell>
          <cell r="V71">
            <v>305356.05</v>
          </cell>
          <cell r="W71">
            <v>305356.05</v>
          </cell>
          <cell r="X71">
            <v>305356.05</v>
          </cell>
          <cell r="Y71">
            <v>305356.05</v>
          </cell>
          <cell r="Z71">
            <v>305356.05</v>
          </cell>
          <cell r="AA71">
            <v>305356.05</v>
          </cell>
          <cell r="AB71">
            <v>305356.05</v>
          </cell>
          <cell r="AC71">
            <v>305356.05</v>
          </cell>
          <cell r="AD71">
            <v>305356.05</v>
          </cell>
          <cell r="AE71">
            <v>305356.05</v>
          </cell>
          <cell r="AF71">
            <v>305356.05</v>
          </cell>
          <cell r="AG71">
            <v>305356.05</v>
          </cell>
          <cell r="AH71">
            <v>305356.05</v>
          </cell>
          <cell r="AI71">
            <v>305356.05</v>
          </cell>
          <cell r="AJ71">
            <v>305356.05</v>
          </cell>
          <cell r="AK71">
            <v>305356.05</v>
          </cell>
          <cell r="AL71">
            <v>305356.05</v>
          </cell>
          <cell r="AM71">
            <v>305356.05</v>
          </cell>
          <cell r="AN71">
            <v>305356.05</v>
          </cell>
        </row>
        <row r="72">
          <cell r="A72" t="str">
            <v>1151-119</v>
          </cell>
          <cell r="B72" t="str">
            <v>ค่าเผื่อหนี้สงสัยจะสูญ-เงินให้กู้ยืมอื่น</v>
          </cell>
          <cell r="C72" t="str">
            <v>E</v>
          </cell>
          <cell r="E72">
            <v>-73121057.810000002</v>
          </cell>
          <cell r="F72">
            <v>0</v>
          </cell>
          <cell r="G72">
            <v>0</v>
          </cell>
          <cell r="H72">
            <v>-73121057.810000002</v>
          </cell>
          <cell r="I72">
            <v>-73121057.810000002</v>
          </cell>
          <cell r="J72">
            <v>-73121057.810000002</v>
          </cell>
          <cell r="K72">
            <v>-73121057.810000002</v>
          </cell>
          <cell r="L72">
            <v>-73121057.810000002</v>
          </cell>
          <cell r="M72">
            <v>-73121057.810000002</v>
          </cell>
          <cell r="N72">
            <v>-73121057.810000002</v>
          </cell>
          <cell r="O72">
            <v>-73121057.810000002</v>
          </cell>
          <cell r="P72">
            <v>-73121057.810000002</v>
          </cell>
          <cell r="Q72">
            <v>-73121057.810000002</v>
          </cell>
          <cell r="R72">
            <v>-73121057.810000002</v>
          </cell>
          <cell r="S72">
            <v>-73121057.810000002</v>
          </cell>
          <cell r="T72">
            <v>-73121057.810000002</v>
          </cell>
          <cell r="U72">
            <v>-73121057.810000002</v>
          </cell>
          <cell r="V72">
            <v>-73121057.810000002</v>
          </cell>
          <cell r="W72">
            <v>-73121057.810000002</v>
          </cell>
          <cell r="X72">
            <v>-73121057.810000002</v>
          </cell>
          <cell r="Y72">
            <v>-73593561.379999995</v>
          </cell>
          <cell r="Z72">
            <v>-73593561.379999995</v>
          </cell>
          <cell r="AA72">
            <v>-73593561.379999995</v>
          </cell>
          <cell r="AB72">
            <v>-73593561.379999995</v>
          </cell>
          <cell r="AC72">
            <v>-73593561.379999995</v>
          </cell>
          <cell r="AD72">
            <v>-73593561.379999995</v>
          </cell>
          <cell r="AE72">
            <v>-73593561.379999995</v>
          </cell>
          <cell r="AF72">
            <v>-73593561.379999995</v>
          </cell>
          <cell r="AG72">
            <v>-73593561.379999995</v>
          </cell>
          <cell r="AH72">
            <v>-73593561.379999995</v>
          </cell>
          <cell r="AI72">
            <v>-73593561.379999995</v>
          </cell>
          <cell r="AJ72">
            <v>-73593561.379999995</v>
          </cell>
          <cell r="AK72">
            <v>-73593561.379999995</v>
          </cell>
          <cell r="AL72">
            <v>-73593561.379999995</v>
          </cell>
          <cell r="AM72">
            <v>-73593561.379999995</v>
          </cell>
          <cell r="AN72">
            <v>-73593561.379999995</v>
          </cell>
        </row>
        <row r="73">
          <cell r="A73" t="str">
            <v>1152-111</v>
          </cell>
          <cell r="B73" t="str">
            <v>ดอกเบี้ยค้างรับอื่น-บจก.รอยัลบีช คอนโดมิเนียม</v>
          </cell>
          <cell r="C73" t="str">
            <v>E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58621965.719999999</v>
          </cell>
          <cell r="Z73">
            <v>58621965.719999999</v>
          </cell>
          <cell r="AA73">
            <v>58621965.719999999</v>
          </cell>
          <cell r="AB73">
            <v>58621965.719999999</v>
          </cell>
          <cell r="AC73">
            <v>58621965.719999999</v>
          </cell>
          <cell r="AD73">
            <v>58621965.719999999</v>
          </cell>
          <cell r="AE73">
            <v>58621965.719999999</v>
          </cell>
          <cell r="AF73">
            <v>58621965.719999999</v>
          </cell>
          <cell r="AG73">
            <v>58621965.719999999</v>
          </cell>
          <cell r="AH73">
            <v>58621965.719999999</v>
          </cell>
          <cell r="AI73">
            <v>58621965.719999999</v>
          </cell>
          <cell r="AJ73">
            <v>58621965.719999999</v>
          </cell>
          <cell r="AK73">
            <v>58621965.719999999</v>
          </cell>
          <cell r="AL73">
            <v>58621965.719999999</v>
          </cell>
          <cell r="AM73">
            <v>58621965.719999999</v>
          </cell>
          <cell r="AN73">
            <v>58621965.719999999</v>
          </cell>
        </row>
        <row r="74">
          <cell r="A74" t="str">
            <v>1152-112</v>
          </cell>
          <cell r="B74" t="str">
            <v>ดอกเบี้ยค้างรับอื่น-บจก.หัวหินเกษตร รีสอร์ท</v>
          </cell>
          <cell r="C74" t="str">
            <v>E</v>
          </cell>
          <cell r="E74">
            <v>59009943.07</v>
          </cell>
          <cell r="F74">
            <v>0</v>
          </cell>
          <cell r="G74">
            <v>0</v>
          </cell>
          <cell r="H74">
            <v>59009943.07</v>
          </cell>
          <cell r="I74">
            <v>59009943.07</v>
          </cell>
          <cell r="J74">
            <v>59009943.07</v>
          </cell>
          <cell r="K74">
            <v>59009943.07</v>
          </cell>
          <cell r="L74">
            <v>59009943.07</v>
          </cell>
          <cell r="M74">
            <v>59009943.07</v>
          </cell>
          <cell r="N74">
            <v>59009943.07</v>
          </cell>
          <cell r="O74">
            <v>59009943.07</v>
          </cell>
          <cell r="P74">
            <v>59009943.07</v>
          </cell>
          <cell r="Q74">
            <v>59009943.07</v>
          </cell>
          <cell r="R74">
            <v>59009943.07</v>
          </cell>
          <cell r="S74">
            <v>59009943.07</v>
          </cell>
          <cell r="T74">
            <v>59009943.07</v>
          </cell>
          <cell r="U74">
            <v>59009943.07</v>
          </cell>
          <cell r="V74">
            <v>59009943.07</v>
          </cell>
          <cell r="W74">
            <v>59009943.07</v>
          </cell>
          <cell r="X74">
            <v>59009943.07</v>
          </cell>
          <cell r="Y74">
            <v>59009943.07</v>
          </cell>
          <cell r="Z74">
            <v>59009943.07</v>
          </cell>
          <cell r="AA74">
            <v>59009943.07</v>
          </cell>
          <cell r="AB74">
            <v>59009943.07</v>
          </cell>
          <cell r="AC74">
            <v>59009943.07</v>
          </cell>
          <cell r="AD74">
            <v>59009943.07</v>
          </cell>
          <cell r="AE74">
            <v>59009943.07</v>
          </cell>
          <cell r="AF74">
            <v>59009943.07</v>
          </cell>
          <cell r="AG74">
            <v>59009943.07</v>
          </cell>
          <cell r="AH74">
            <v>59009943.07</v>
          </cell>
          <cell r="AI74">
            <v>59009943.07</v>
          </cell>
          <cell r="AJ74">
            <v>59009943.07</v>
          </cell>
          <cell r="AK74">
            <v>59009943.07</v>
          </cell>
          <cell r="AL74">
            <v>59009943.07</v>
          </cell>
          <cell r="AM74">
            <v>59009943.07</v>
          </cell>
          <cell r="AN74">
            <v>59009943.07</v>
          </cell>
        </row>
        <row r="75">
          <cell r="A75" t="str">
            <v>1152-113</v>
          </cell>
          <cell r="B75" t="str">
            <v>ดอกเบี้ยค้างรับอื่น-บจก.คันทรี่ แมเนจเม้นท์</v>
          </cell>
          <cell r="C75" t="str">
            <v>E</v>
          </cell>
          <cell r="E75">
            <v>127284.1</v>
          </cell>
          <cell r="F75">
            <v>0</v>
          </cell>
          <cell r="G75">
            <v>0</v>
          </cell>
          <cell r="H75">
            <v>127284.1</v>
          </cell>
          <cell r="I75">
            <v>127284.1</v>
          </cell>
          <cell r="J75">
            <v>127284.1</v>
          </cell>
          <cell r="K75">
            <v>127284.1</v>
          </cell>
          <cell r="L75">
            <v>127284.1</v>
          </cell>
          <cell r="M75">
            <v>127284.1</v>
          </cell>
          <cell r="N75">
            <v>127284.1</v>
          </cell>
          <cell r="O75">
            <v>127284.1</v>
          </cell>
          <cell r="P75">
            <v>127284.1</v>
          </cell>
          <cell r="Q75">
            <v>127284.1</v>
          </cell>
          <cell r="R75">
            <v>127284.1</v>
          </cell>
          <cell r="S75">
            <v>127284.1</v>
          </cell>
          <cell r="T75">
            <v>127284.1</v>
          </cell>
          <cell r="U75">
            <v>127284.1</v>
          </cell>
          <cell r="V75">
            <v>127284.1</v>
          </cell>
          <cell r="W75">
            <v>127284.1</v>
          </cell>
          <cell r="X75">
            <v>127284.1</v>
          </cell>
          <cell r="Y75">
            <v>127284.1</v>
          </cell>
          <cell r="Z75">
            <v>127284.1</v>
          </cell>
          <cell r="AA75">
            <v>127284.1</v>
          </cell>
          <cell r="AB75">
            <v>127284.1</v>
          </cell>
          <cell r="AC75">
            <v>127284.1</v>
          </cell>
          <cell r="AD75">
            <v>127284.1</v>
          </cell>
          <cell r="AE75">
            <v>127284.1</v>
          </cell>
          <cell r="AF75">
            <v>127284.1</v>
          </cell>
          <cell r="AG75">
            <v>127284.1</v>
          </cell>
          <cell r="AH75">
            <v>127284.1</v>
          </cell>
          <cell r="AI75">
            <v>127284.1</v>
          </cell>
          <cell r="AJ75">
            <v>127284.1</v>
          </cell>
          <cell r="AK75">
            <v>127284.1</v>
          </cell>
          <cell r="AL75">
            <v>127284.1</v>
          </cell>
          <cell r="AM75">
            <v>127284.1</v>
          </cell>
          <cell r="AN75">
            <v>127284.1</v>
          </cell>
        </row>
        <row r="76">
          <cell r="A76" t="str">
            <v>1152-119</v>
          </cell>
          <cell r="B76" t="str">
            <v>ค่าเผื่อหนี้สงสัยจะสูญ-ดอกเบี้ยค้างรับอื่น</v>
          </cell>
          <cell r="C76" t="str">
            <v>E</v>
          </cell>
          <cell r="E76">
            <v>-59137227.170000002</v>
          </cell>
          <cell r="F76">
            <v>0</v>
          </cell>
          <cell r="G76">
            <v>0</v>
          </cell>
          <cell r="H76">
            <v>-59137227.170000002</v>
          </cell>
          <cell r="I76">
            <v>-59137227.170000002</v>
          </cell>
          <cell r="J76">
            <v>-59137227.170000002</v>
          </cell>
          <cell r="K76">
            <v>-59137227.170000002</v>
          </cell>
          <cell r="L76">
            <v>-59137227.170000002</v>
          </cell>
          <cell r="M76">
            <v>-59137227.170000002</v>
          </cell>
          <cell r="N76">
            <v>-59137227.170000002</v>
          </cell>
          <cell r="O76">
            <v>-59137227.170000002</v>
          </cell>
          <cell r="P76">
            <v>-59137227.170000002</v>
          </cell>
          <cell r="Q76">
            <v>-59137227.170000002</v>
          </cell>
          <cell r="R76">
            <v>-59137227.170000002</v>
          </cell>
          <cell r="S76">
            <v>-59137227.170000002</v>
          </cell>
          <cell r="T76">
            <v>-59137227.170000002</v>
          </cell>
          <cell r="U76">
            <v>-59137227.170000002</v>
          </cell>
          <cell r="V76">
            <v>-59137227.170000002</v>
          </cell>
          <cell r="W76">
            <v>-59137227.170000002</v>
          </cell>
          <cell r="X76">
            <v>-59137227.170000002</v>
          </cell>
          <cell r="Y76">
            <v>-117759192.89</v>
          </cell>
          <cell r="Z76">
            <v>-117759192.89</v>
          </cell>
          <cell r="AA76">
            <v>-117759192.89</v>
          </cell>
          <cell r="AB76">
            <v>-117759192.89</v>
          </cell>
          <cell r="AC76">
            <v>-117759192.89</v>
          </cell>
          <cell r="AD76">
            <v>-117759192.89</v>
          </cell>
          <cell r="AE76">
            <v>-117759192.89</v>
          </cell>
          <cell r="AF76">
            <v>-117759192.89</v>
          </cell>
          <cell r="AG76">
            <v>-117759192.89</v>
          </cell>
          <cell r="AH76">
            <v>-117759192.89</v>
          </cell>
          <cell r="AI76">
            <v>-117759192.89</v>
          </cell>
          <cell r="AJ76">
            <v>-117759192.89</v>
          </cell>
          <cell r="AK76">
            <v>-117759192.89</v>
          </cell>
          <cell r="AL76">
            <v>-117759192.89</v>
          </cell>
          <cell r="AM76">
            <v>-117759192.89</v>
          </cell>
          <cell r="AN76">
            <v>-117759192.89</v>
          </cell>
        </row>
        <row r="77">
          <cell r="A77" t="str">
            <v>1161-111</v>
          </cell>
          <cell r="B77" t="str">
            <v>อาคารห้องชุดเพื่อขาย</v>
          </cell>
          <cell r="C77" t="str">
            <v>C800</v>
          </cell>
          <cell r="E77">
            <v>606483948.33000004</v>
          </cell>
          <cell r="F77">
            <v>0</v>
          </cell>
          <cell r="G77">
            <v>0</v>
          </cell>
          <cell r="H77">
            <v>606483948.33000004</v>
          </cell>
          <cell r="I77">
            <v>622381830.67999995</v>
          </cell>
          <cell r="J77">
            <v>671439295.41999996</v>
          </cell>
          <cell r="K77">
            <v>718207682.38</v>
          </cell>
          <cell r="L77">
            <v>801237303.00999999</v>
          </cell>
          <cell r="M77">
            <v>841074574.91999996</v>
          </cell>
          <cell r="N77">
            <v>715060822.72000003</v>
          </cell>
          <cell r="O77">
            <v>779580102.70000005</v>
          </cell>
          <cell r="P77">
            <v>462242934.89999998</v>
          </cell>
          <cell r="Q77">
            <v>482863783.63</v>
          </cell>
          <cell r="R77">
            <v>4520428.3</v>
          </cell>
          <cell r="S77">
            <v>4520428.3</v>
          </cell>
          <cell r="T77">
            <v>13667782.59</v>
          </cell>
          <cell r="U77">
            <v>16001324.039999999</v>
          </cell>
          <cell r="V77">
            <v>16705878.880000001</v>
          </cell>
          <cell r="W77">
            <v>26673261.16</v>
          </cell>
          <cell r="X77">
            <v>26673261.16</v>
          </cell>
          <cell r="Y77">
            <v>26673261.16</v>
          </cell>
          <cell r="Z77">
            <v>257002091.19999999</v>
          </cell>
          <cell r="AA77">
            <v>257002091.19999999</v>
          </cell>
          <cell r="AB77">
            <v>24627370.859999999</v>
          </cell>
          <cell r="AC77">
            <v>257002091.19999999</v>
          </cell>
          <cell r="AD77">
            <v>257002091.19999999</v>
          </cell>
          <cell r="AE77">
            <v>257002091.19999999</v>
          </cell>
          <cell r="AF77">
            <v>257002091.19999999</v>
          </cell>
          <cell r="AG77">
            <v>257002091.19999999</v>
          </cell>
          <cell r="AH77">
            <v>24627370.859999999</v>
          </cell>
          <cell r="AI77">
            <v>25584561.16</v>
          </cell>
          <cell r="AJ77">
            <v>28166831.440000001</v>
          </cell>
          <cell r="AK77">
            <v>33989123.109999999</v>
          </cell>
          <cell r="AL77">
            <v>33989123.109999999</v>
          </cell>
          <cell r="AM77">
            <v>33989123.109999999</v>
          </cell>
          <cell r="AN77">
            <v>56491716.520000003</v>
          </cell>
        </row>
        <row r="78">
          <cell r="A78" t="str">
            <v>1162-111</v>
          </cell>
          <cell r="B78" t="str">
            <v>ที่ดิน</v>
          </cell>
          <cell r="C78" t="str">
            <v>C800</v>
          </cell>
          <cell r="E78">
            <v>844174611.02999997</v>
          </cell>
          <cell r="F78">
            <v>0</v>
          </cell>
          <cell r="G78">
            <v>0</v>
          </cell>
          <cell r="H78">
            <v>844174611.02999997</v>
          </cell>
          <cell r="I78">
            <v>844174611.02999997</v>
          </cell>
          <cell r="J78">
            <v>824174611.02999997</v>
          </cell>
          <cell r="K78">
            <v>824174611.02999997</v>
          </cell>
          <cell r="L78">
            <v>824174611.02999997</v>
          </cell>
          <cell r="M78">
            <v>824174611.02999997</v>
          </cell>
          <cell r="N78">
            <v>756373571.02999997</v>
          </cell>
          <cell r="O78">
            <v>756373571.02999997</v>
          </cell>
          <cell r="P78">
            <v>756373571.02999997</v>
          </cell>
          <cell r="Q78">
            <v>756373571.02999997</v>
          </cell>
          <cell r="R78">
            <v>756373571.02999997</v>
          </cell>
          <cell r="S78">
            <v>756373571.02999997</v>
          </cell>
          <cell r="T78">
            <v>756373571.02999997</v>
          </cell>
          <cell r="U78">
            <v>756373571.02999997</v>
          </cell>
          <cell r="V78">
            <v>756373571.02999997</v>
          </cell>
          <cell r="W78">
            <v>756373571.02999997</v>
          </cell>
          <cell r="X78">
            <v>756373571.02999997</v>
          </cell>
          <cell r="Y78">
            <v>756373571.02999997</v>
          </cell>
          <cell r="Z78">
            <v>756373571.02999997</v>
          </cell>
          <cell r="AA78">
            <v>756373571.02999997</v>
          </cell>
          <cell r="AB78">
            <v>756373571.02999997</v>
          </cell>
          <cell r="AC78">
            <v>756373571.02999997</v>
          </cell>
          <cell r="AD78">
            <v>756373571.02999997</v>
          </cell>
          <cell r="AE78">
            <v>756373571.02999997</v>
          </cell>
          <cell r="AF78">
            <v>756373571.02999997</v>
          </cell>
          <cell r="AG78">
            <v>756373571.02999997</v>
          </cell>
          <cell r="AH78">
            <v>756373571.02999997</v>
          </cell>
          <cell r="AI78">
            <v>756373571.02999997</v>
          </cell>
          <cell r="AJ78">
            <v>756373571.02999997</v>
          </cell>
          <cell r="AK78">
            <v>756373571.02999997</v>
          </cell>
          <cell r="AL78">
            <v>756373571.02999997</v>
          </cell>
          <cell r="AM78">
            <v>756373571.02999997</v>
          </cell>
          <cell r="AN78">
            <v>756373571.02999997</v>
          </cell>
        </row>
        <row r="79">
          <cell r="A79" t="str">
            <v>1162-112</v>
          </cell>
          <cell r="B79" t="str">
            <v>ค่าสำรวจและทดสอบดิน</v>
          </cell>
          <cell r="C79" t="str">
            <v>C800</v>
          </cell>
          <cell r="E79">
            <v>862737.28</v>
          </cell>
          <cell r="F79">
            <v>51360</v>
          </cell>
          <cell r="G79">
            <v>0</v>
          </cell>
          <cell r="H79">
            <v>914097.28</v>
          </cell>
          <cell r="I79">
            <v>862737.28</v>
          </cell>
          <cell r="J79">
            <v>862737.28</v>
          </cell>
          <cell r="K79">
            <v>862737.28</v>
          </cell>
          <cell r="L79">
            <v>862737.28</v>
          </cell>
          <cell r="M79">
            <v>541713.28</v>
          </cell>
          <cell r="N79">
            <v>510897.28</v>
          </cell>
          <cell r="O79">
            <v>510897.28</v>
          </cell>
          <cell r="P79">
            <v>510897.28</v>
          </cell>
          <cell r="Q79">
            <v>510897.28</v>
          </cell>
          <cell r="R79">
            <v>510897.28</v>
          </cell>
          <cell r="S79">
            <v>510897.28</v>
          </cell>
          <cell r="T79">
            <v>510897.28</v>
          </cell>
          <cell r="U79">
            <v>510897.28</v>
          </cell>
          <cell r="V79">
            <v>510897.28</v>
          </cell>
          <cell r="W79">
            <v>510897.28</v>
          </cell>
          <cell r="X79">
            <v>510897.28</v>
          </cell>
          <cell r="Y79">
            <v>510897.28</v>
          </cell>
          <cell r="Z79">
            <v>510897.28</v>
          </cell>
          <cell r="AA79">
            <v>510897.28</v>
          </cell>
          <cell r="AB79">
            <v>510897.28</v>
          </cell>
          <cell r="AC79">
            <v>510897.28</v>
          </cell>
          <cell r="AD79">
            <v>510897.28</v>
          </cell>
          <cell r="AE79">
            <v>510897.28</v>
          </cell>
          <cell r="AF79">
            <v>510897.28</v>
          </cell>
          <cell r="AG79">
            <v>510897.28</v>
          </cell>
          <cell r="AH79">
            <v>510897.28</v>
          </cell>
          <cell r="AI79">
            <v>510897.28</v>
          </cell>
          <cell r="AJ79">
            <v>510897.28</v>
          </cell>
          <cell r="AK79">
            <v>510897.28</v>
          </cell>
          <cell r="AL79">
            <v>510897.28</v>
          </cell>
          <cell r="AM79">
            <v>510897.28</v>
          </cell>
          <cell r="AN79">
            <v>510897.28</v>
          </cell>
        </row>
        <row r="80">
          <cell r="A80" t="str">
            <v>1162-113</v>
          </cell>
          <cell r="B80" t="str">
            <v>ค่าถมที่ดิน</v>
          </cell>
          <cell r="C80" t="str">
            <v>C800</v>
          </cell>
          <cell r="E80">
            <v>36520191.719999999</v>
          </cell>
          <cell r="F80">
            <v>0</v>
          </cell>
          <cell r="G80">
            <v>0</v>
          </cell>
          <cell r="H80">
            <v>36520191.719999999</v>
          </cell>
          <cell r="I80">
            <v>25067222.719999999</v>
          </cell>
          <cell r="J80">
            <v>21506573.02</v>
          </cell>
          <cell r="K80">
            <v>15245392.43</v>
          </cell>
          <cell r="L80">
            <v>15245392.43</v>
          </cell>
          <cell r="M80">
            <v>15245392.43</v>
          </cell>
          <cell r="N80">
            <v>10987348.83</v>
          </cell>
          <cell r="O80">
            <v>10987348.83</v>
          </cell>
          <cell r="P80">
            <v>10987348.83</v>
          </cell>
          <cell r="Q80">
            <v>10987348.83</v>
          </cell>
          <cell r="R80">
            <v>10987348.83</v>
          </cell>
          <cell r="S80">
            <v>10987348.83</v>
          </cell>
          <cell r="T80">
            <v>10987348.83</v>
          </cell>
          <cell r="U80">
            <v>10987348.83</v>
          </cell>
          <cell r="V80">
            <v>10987348.83</v>
          </cell>
          <cell r="W80">
            <v>10987348.83</v>
          </cell>
          <cell r="X80">
            <v>10987348.83</v>
          </cell>
          <cell r="Y80">
            <v>10987348.83</v>
          </cell>
          <cell r="Z80">
            <v>10987348.83</v>
          </cell>
          <cell r="AA80">
            <v>10987348.83</v>
          </cell>
          <cell r="AB80">
            <v>10987348.83</v>
          </cell>
          <cell r="AC80">
            <v>10987348.83</v>
          </cell>
          <cell r="AD80">
            <v>10987348.83</v>
          </cell>
          <cell r="AE80">
            <v>10987348.83</v>
          </cell>
          <cell r="AF80">
            <v>10987348.83</v>
          </cell>
          <cell r="AG80">
            <v>10987348.83</v>
          </cell>
          <cell r="AH80">
            <v>10987348.83</v>
          </cell>
          <cell r="AI80">
            <v>10987348.83</v>
          </cell>
          <cell r="AJ80">
            <v>10987348.83</v>
          </cell>
          <cell r="AK80">
            <v>10987348.83</v>
          </cell>
          <cell r="AL80">
            <v>10987348.83</v>
          </cell>
          <cell r="AM80">
            <v>10987348.83</v>
          </cell>
          <cell r="AN80">
            <v>10987348.83</v>
          </cell>
        </row>
        <row r="81">
          <cell r="A81" t="str">
            <v>1162-114</v>
          </cell>
          <cell r="B81" t="str">
            <v>ค่างานเคลียร์พื้นที่</v>
          </cell>
          <cell r="C81" t="str">
            <v>C800</v>
          </cell>
          <cell r="E81">
            <v>717918.69</v>
          </cell>
          <cell r="F81">
            <v>0</v>
          </cell>
          <cell r="G81">
            <v>0</v>
          </cell>
          <cell r="H81">
            <v>717918.69</v>
          </cell>
          <cell r="I81">
            <v>542506.88</v>
          </cell>
          <cell r="J81">
            <v>537006.88</v>
          </cell>
          <cell r="K81">
            <v>537006.88</v>
          </cell>
          <cell r="L81">
            <v>326150.58</v>
          </cell>
          <cell r="M81">
            <v>326150.58</v>
          </cell>
          <cell r="N81">
            <v>326150.58</v>
          </cell>
          <cell r="O81">
            <v>291150.58</v>
          </cell>
          <cell r="P81">
            <v>291150.58</v>
          </cell>
          <cell r="Q81">
            <v>291150.58</v>
          </cell>
          <cell r="R81">
            <v>291150.58</v>
          </cell>
          <cell r="S81">
            <v>291150.58</v>
          </cell>
          <cell r="T81">
            <v>291150.58</v>
          </cell>
          <cell r="U81">
            <v>291150.58</v>
          </cell>
          <cell r="V81">
            <v>291150.58</v>
          </cell>
          <cell r="W81">
            <v>291150.58</v>
          </cell>
          <cell r="X81">
            <v>291150.58</v>
          </cell>
          <cell r="Y81">
            <v>291150.58</v>
          </cell>
          <cell r="Z81">
            <v>291150.58</v>
          </cell>
          <cell r="AA81">
            <v>291150.58</v>
          </cell>
          <cell r="AB81">
            <v>291150.58</v>
          </cell>
          <cell r="AC81">
            <v>291150.58</v>
          </cell>
          <cell r="AD81">
            <v>291150.58</v>
          </cell>
          <cell r="AE81">
            <v>291150.58</v>
          </cell>
          <cell r="AF81">
            <v>291150.58</v>
          </cell>
          <cell r="AG81">
            <v>291150.58</v>
          </cell>
          <cell r="AH81">
            <v>291150.58</v>
          </cell>
          <cell r="AI81">
            <v>291150.58</v>
          </cell>
          <cell r="AJ81">
            <v>291150.58</v>
          </cell>
          <cell r="AK81">
            <v>291150.58</v>
          </cell>
          <cell r="AL81">
            <v>291150.58</v>
          </cell>
          <cell r="AM81">
            <v>291150.58</v>
          </cell>
          <cell r="AN81">
            <v>291150.58</v>
          </cell>
        </row>
        <row r="82">
          <cell r="A82" t="str">
            <v>1163-111</v>
          </cell>
          <cell r="B82" t="str">
            <v>ค่าออกแบบโครงการ</v>
          </cell>
          <cell r="C82" t="str">
            <v>C800</v>
          </cell>
          <cell r="E82">
            <v>13352555.98</v>
          </cell>
          <cell r="F82">
            <v>0</v>
          </cell>
          <cell r="G82">
            <v>0</v>
          </cell>
          <cell r="H82">
            <v>13352555.98</v>
          </cell>
          <cell r="I82">
            <v>10825944.48</v>
          </cell>
          <cell r="J82">
            <v>4084944.48</v>
          </cell>
          <cell r="K82">
            <v>3855536.48</v>
          </cell>
          <cell r="L82">
            <v>3804176.48</v>
          </cell>
          <cell r="M82">
            <v>3162176.48</v>
          </cell>
          <cell r="N82">
            <v>2359676.48</v>
          </cell>
          <cell r="O82">
            <v>2199176.48</v>
          </cell>
          <cell r="P82">
            <v>2199176.48</v>
          </cell>
          <cell r="Q82">
            <v>2199176.48</v>
          </cell>
          <cell r="R82">
            <v>2199176.48</v>
          </cell>
          <cell r="S82">
            <v>2199176.48</v>
          </cell>
          <cell r="T82">
            <v>2199176.48</v>
          </cell>
          <cell r="U82">
            <v>2199176.48</v>
          </cell>
          <cell r="V82">
            <v>2199176.48</v>
          </cell>
          <cell r="W82">
            <v>2199176.48</v>
          </cell>
          <cell r="X82">
            <v>2199176.48</v>
          </cell>
          <cell r="Y82">
            <v>2199176.48</v>
          </cell>
          <cell r="Z82">
            <v>2199176.48</v>
          </cell>
          <cell r="AA82">
            <v>2199176.48</v>
          </cell>
          <cell r="AB82">
            <v>2199176.48</v>
          </cell>
          <cell r="AC82">
            <v>2199176.48</v>
          </cell>
          <cell r="AD82">
            <v>2199176.48</v>
          </cell>
          <cell r="AE82">
            <v>2199176.48</v>
          </cell>
          <cell r="AF82">
            <v>2199176.48</v>
          </cell>
          <cell r="AG82">
            <v>2199176.48</v>
          </cell>
          <cell r="AH82">
            <v>2199176.48</v>
          </cell>
          <cell r="AI82">
            <v>2199176.48</v>
          </cell>
          <cell r="AJ82">
            <v>2199176.48</v>
          </cell>
          <cell r="AK82">
            <v>2199176.48</v>
          </cell>
          <cell r="AL82">
            <v>2199176.48</v>
          </cell>
          <cell r="AM82">
            <v>2199176.48</v>
          </cell>
          <cell r="AN82">
            <v>2199176.48</v>
          </cell>
        </row>
        <row r="83">
          <cell r="A83" t="str">
            <v>1163-112</v>
          </cell>
          <cell r="B83" t="str">
            <v>ค่าออกแบบระบบไฟฟ้าโครงการ</v>
          </cell>
          <cell r="C83" t="str">
            <v>C800</v>
          </cell>
          <cell r="E83">
            <v>211646</v>
          </cell>
          <cell r="F83">
            <v>0</v>
          </cell>
          <cell r="G83">
            <v>0</v>
          </cell>
          <cell r="H83">
            <v>211646</v>
          </cell>
          <cell r="I83">
            <v>211646</v>
          </cell>
          <cell r="J83">
            <v>211646</v>
          </cell>
          <cell r="K83">
            <v>211646</v>
          </cell>
          <cell r="L83">
            <v>211646</v>
          </cell>
          <cell r="M83">
            <v>211646</v>
          </cell>
          <cell r="N83">
            <v>211646</v>
          </cell>
          <cell r="O83">
            <v>211646</v>
          </cell>
          <cell r="P83">
            <v>211646</v>
          </cell>
          <cell r="Q83">
            <v>211646</v>
          </cell>
          <cell r="R83">
            <v>211646</v>
          </cell>
          <cell r="S83">
            <v>211646</v>
          </cell>
          <cell r="T83">
            <v>211646</v>
          </cell>
          <cell r="U83">
            <v>211646</v>
          </cell>
          <cell r="V83">
            <v>211646</v>
          </cell>
          <cell r="W83">
            <v>211646</v>
          </cell>
          <cell r="X83">
            <v>211646</v>
          </cell>
          <cell r="Y83">
            <v>211646</v>
          </cell>
          <cell r="Z83">
            <v>211646</v>
          </cell>
          <cell r="AA83">
            <v>211646</v>
          </cell>
          <cell r="AB83">
            <v>211646</v>
          </cell>
          <cell r="AC83">
            <v>211646</v>
          </cell>
          <cell r="AD83">
            <v>211646</v>
          </cell>
          <cell r="AE83">
            <v>211646</v>
          </cell>
          <cell r="AF83">
            <v>211646</v>
          </cell>
          <cell r="AG83">
            <v>211646</v>
          </cell>
          <cell r="AH83">
            <v>211646</v>
          </cell>
          <cell r="AI83">
            <v>211646</v>
          </cell>
          <cell r="AJ83">
            <v>211646</v>
          </cell>
          <cell r="AK83">
            <v>211646</v>
          </cell>
          <cell r="AL83">
            <v>211646</v>
          </cell>
          <cell r="AM83">
            <v>211646</v>
          </cell>
          <cell r="AN83">
            <v>211646</v>
          </cell>
        </row>
        <row r="84">
          <cell r="A84" t="str">
            <v>1163-113</v>
          </cell>
          <cell r="B84" t="str">
            <v>ค่าออกแบบระบบสุขาภิบาลโครงการ</v>
          </cell>
          <cell r="C84" t="str">
            <v>C800</v>
          </cell>
          <cell r="E84">
            <v>21141.06</v>
          </cell>
          <cell r="F84">
            <v>0</v>
          </cell>
          <cell r="G84">
            <v>0</v>
          </cell>
          <cell r="H84">
            <v>21141.06</v>
          </cell>
          <cell r="I84">
            <v>21141.06</v>
          </cell>
          <cell r="J84">
            <v>21141.06</v>
          </cell>
          <cell r="K84">
            <v>21141.06</v>
          </cell>
          <cell r="L84">
            <v>21141.06</v>
          </cell>
          <cell r="M84">
            <v>21141.06</v>
          </cell>
          <cell r="N84">
            <v>21141.06</v>
          </cell>
          <cell r="O84">
            <v>21141.06</v>
          </cell>
          <cell r="P84">
            <v>21141.06</v>
          </cell>
          <cell r="Q84">
            <v>21141.06</v>
          </cell>
          <cell r="R84">
            <v>21141.06</v>
          </cell>
          <cell r="S84">
            <v>21141.06</v>
          </cell>
          <cell r="T84">
            <v>21141.06</v>
          </cell>
          <cell r="U84">
            <v>21141.06</v>
          </cell>
          <cell r="V84">
            <v>21141.06</v>
          </cell>
          <cell r="W84">
            <v>21141.06</v>
          </cell>
          <cell r="X84">
            <v>21141.06</v>
          </cell>
          <cell r="Y84">
            <v>21141.06</v>
          </cell>
          <cell r="Z84">
            <v>21141.06</v>
          </cell>
          <cell r="AA84">
            <v>21141.06</v>
          </cell>
          <cell r="AB84">
            <v>21141.06</v>
          </cell>
          <cell r="AC84">
            <v>21141.06</v>
          </cell>
          <cell r="AD84">
            <v>21141.06</v>
          </cell>
          <cell r="AE84">
            <v>21141.06</v>
          </cell>
          <cell r="AF84">
            <v>21141.06</v>
          </cell>
          <cell r="AG84">
            <v>21141.06</v>
          </cell>
          <cell r="AH84">
            <v>21141.06</v>
          </cell>
          <cell r="AI84">
            <v>21141.06</v>
          </cell>
          <cell r="AJ84">
            <v>21141.06</v>
          </cell>
          <cell r="AK84">
            <v>21141.06</v>
          </cell>
          <cell r="AL84">
            <v>21141.06</v>
          </cell>
          <cell r="AM84">
            <v>21141.06</v>
          </cell>
          <cell r="AN84">
            <v>21141.06</v>
          </cell>
        </row>
        <row r="85">
          <cell r="A85" t="str">
            <v>1163-114</v>
          </cell>
          <cell r="B85" t="str">
            <v>ค่าออกแบบระบบระบายน้ำ,ถนน,บำบัดน้ำเสีย</v>
          </cell>
          <cell r="C85" t="str">
            <v>C800</v>
          </cell>
          <cell r="E85">
            <v>238219.02</v>
          </cell>
          <cell r="F85">
            <v>0</v>
          </cell>
          <cell r="G85">
            <v>0</v>
          </cell>
          <cell r="H85">
            <v>238219.02</v>
          </cell>
          <cell r="I85">
            <v>238219.02</v>
          </cell>
          <cell r="J85">
            <v>238219.02</v>
          </cell>
          <cell r="K85">
            <v>238219.02</v>
          </cell>
          <cell r="L85">
            <v>238219.02</v>
          </cell>
          <cell r="M85">
            <v>238219.02</v>
          </cell>
          <cell r="N85">
            <v>238219.02</v>
          </cell>
          <cell r="O85">
            <v>238219.02</v>
          </cell>
          <cell r="P85">
            <v>238219.02</v>
          </cell>
          <cell r="Q85">
            <v>238219.02</v>
          </cell>
          <cell r="R85">
            <v>238219.02</v>
          </cell>
          <cell r="S85">
            <v>238219.02</v>
          </cell>
          <cell r="T85">
            <v>238219.02</v>
          </cell>
          <cell r="U85">
            <v>218219.02</v>
          </cell>
          <cell r="V85">
            <v>218219.02</v>
          </cell>
          <cell r="W85">
            <v>218219.02</v>
          </cell>
          <cell r="X85">
            <v>218219.02</v>
          </cell>
          <cell r="Y85">
            <v>218219.02</v>
          </cell>
          <cell r="Z85">
            <v>218219.02</v>
          </cell>
          <cell r="AA85">
            <v>218219.02</v>
          </cell>
          <cell r="AB85">
            <v>218219.02</v>
          </cell>
          <cell r="AC85">
            <v>218219.02</v>
          </cell>
          <cell r="AD85">
            <v>218219.02</v>
          </cell>
          <cell r="AE85">
            <v>218219.02</v>
          </cell>
          <cell r="AF85">
            <v>218219.02</v>
          </cell>
          <cell r="AG85">
            <v>218219.02</v>
          </cell>
          <cell r="AH85">
            <v>218219.02</v>
          </cell>
          <cell r="AI85">
            <v>218219.02</v>
          </cell>
          <cell r="AJ85">
            <v>218219.02</v>
          </cell>
          <cell r="AK85">
            <v>218219.02</v>
          </cell>
          <cell r="AL85">
            <v>218219.02</v>
          </cell>
          <cell r="AM85">
            <v>218219.02</v>
          </cell>
          <cell r="AN85">
            <v>218219.02</v>
          </cell>
        </row>
        <row r="86">
          <cell r="A86" t="str">
            <v>1163-115</v>
          </cell>
          <cell r="B86" t="str">
            <v>ค่าออกแบบงานภูมิสถาปัตย์</v>
          </cell>
          <cell r="C86" t="str">
            <v>C800</v>
          </cell>
          <cell r="E86">
            <v>1538005.09</v>
          </cell>
          <cell r="F86">
            <v>0</v>
          </cell>
          <cell r="G86">
            <v>0</v>
          </cell>
          <cell r="H86">
            <v>1538005.09</v>
          </cell>
          <cell r="I86">
            <v>1133805.0900000001</v>
          </cell>
          <cell r="J86">
            <v>1133805.0900000001</v>
          </cell>
          <cell r="K86">
            <v>1048205.09</v>
          </cell>
          <cell r="L86">
            <v>962605.09</v>
          </cell>
          <cell r="M86">
            <v>748605.09</v>
          </cell>
          <cell r="N86">
            <v>705805.09</v>
          </cell>
          <cell r="O86">
            <v>705805.09</v>
          </cell>
          <cell r="P86">
            <v>705805.09</v>
          </cell>
          <cell r="Q86">
            <v>705805.09</v>
          </cell>
          <cell r="R86">
            <v>705805.09</v>
          </cell>
          <cell r="S86">
            <v>705805.09</v>
          </cell>
          <cell r="T86">
            <v>705805.09</v>
          </cell>
          <cell r="U86">
            <v>705805.09</v>
          </cell>
          <cell r="V86">
            <v>705805.09</v>
          </cell>
          <cell r="W86">
            <v>705805.09</v>
          </cell>
          <cell r="X86">
            <v>705805.09</v>
          </cell>
          <cell r="Y86">
            <v>705805.09</v>
          </cell>
          <cell r="Z86">
            <v>705805.09</v>
          </cell>
          <cell r="AA86">
            <v>705805.09</v>
          </cell>
          <cell r="AB86">
            <v>705805.09</v>
          </cell>
          <cell r="AC86">
            <v>705805.09</v>
          </cell>
          <cell r="AD86">
            <v>705805.09</v>
          </cell>
          <cell r="AE86">
            <v>705805.09</v>
          </cell>
          <cell r="AF86">
            <v>705805.09</v>
          </cell>
          <cell r="AG86">
            <v>705805.09</v>
          </cell>
          <cell r="AH86">
            <v>705805.09</v>
          </cell>
          <cell r="AI86">
            <v>705805.09</v>
          </cell>
          <cell r="AJ86">
            <v>705805.09</v>
          </cell>
          <cell r="AK86">
            <v>705805.09</v>
          </cell>
          <cell r="AL86">
            <v>705805.09</v>
          </cell>
          <cell r="AM86">
            <v>705805.09</v>
          </cell>
          <cell r="AN86">
            <v>705805.09</v>
          </cell>
        </row>
        <row r="87">
          <cell r="A87" t="str">
            <v>1163-116</v>
          </cell>
          <cell r="B87" t="str">
            <v>ค่าออกแบบอาคารและตกแต่งภายใน</v>
          </cell>
          <cell r="C87" t="str">
            <v>C800</v>
          </cell>
          <cell r="E87">
            <v>2603656.65</v>
          </cell>
          <cell r="F87">
            <v>0</v>
          </cell>
          <cell r="G87">
            <v>0</v>
          </cell>
          <cell r="H87">
            <v>2603656.65</v>
          </cell>
          <cell r="I87">
            <v>2157466.65</v>
          </cell>
          <cell r="J87">
            <v>1480466.65</v>
          </cell>
          <cell r="K87">
            <v>1480466.65</v>
          </cell>
          <cell r="L87">
            <v>1361696.6500000001</v>
          </cell>
          <cell r="M87">
            <v>2350983.08</v>
          </cell>
          <cell r="N87">
            <v>2037723.08</v>
          </cell>
          <cell r="O87">
            <v>1921093.08</v>
          </cell>
          <cell r="P87">
            <v>1921093.08</v>
          </cell>
          <cell r="Q87">
            <v>1921093.08</v>
          </cell>
          <cell r="R87">
            <v>1921093.08</v>
          </cell>
          <cell r="S87">
            <v>1921093.08</v>
          </cell>
          <cell r="T87">
            <v>1921093.08</v>
          </cell>
          <cell r="U87">
            <v>1921093.08</v>
          </cell>
          <cell r="V87">
            <v>1921093.08</v>
          </cell>
          <cell r="W87">
            <v>1921093.08</v>
          </cell>
          <cell r="X87">
            <v>1921093.08</v>
          </cell>
          <cell r="Y87">
            <v>1921093.08</v>
          </cell>
          <cell r="Z87">
            <v>1921093.08</v>
          </cell>
          <cell r="AA87">
            <v>1921093.08</v>
          </cell>
          <cell r="AB87">
            <v>1921093.08</v>
          </cell>
          <cell r="AC87">
            <v>1921093.08</v>
          </cell>
          <cell r="AD87">
            <v>1921093.08</v>
          </cell>
          <cell r="AE87">
            <v>1921093.08</v>
          </cell>
          <cell r="AF87">
            <v>1921093.08</v>
          </cell>
          <cell r="AG87">
            <v>1921093.08</v>
          </cell>
          <cell r="AH87">
            <v>1921093.08</v>
          </cell>
          <cell r="AI87">
            <v>1921093.08</v>
          </cell>
          <cell r="AJ87">
            <v>1921093.08</v>
          </cell>
          <cell r="AK87">
            <v>1921093.08</v>
          </cell>
          <cell r="AL87">
            <v>1921093.08</v>
          </cell>
          <cell r="AM87">
            <v>1921093.08</v>
          </cell>
          <cell r="AN87">
            <v>1921093.08</v>
          </cell>
        </row>
        <row r="88">
          <cell r="A88" t="str">
            <v>1164-101</v>
          </cell>
          <cell r="B88" t="str">
            <v>สำนักงานโครงการ/สนง.ขาย</v>
          </cell>
          <cell r="C88" t="str">
            <v>C800</v>
          </cell>
          <cell r="E88">
            <v>2804895.99</v>
          </cell>
          <cell r="F88">
            <v>20988544.559999999</v>
          </cell>
          <cell r="G88">
            <v>0</v>
          </cell>
          <cell r="H88">
            <v>23793440.549999997</v>
          </cell>
          <cell r="I88">
            <v>538428.49</v>
          </cell>
          <cell r="J88">
            <v>538428.49</v>
          </cell>
          <cell r="K88">
            <v>538428.49</v>
          </cell>
          <cell r="L88">
            <v>538428.49</v>
          </cell>
          <cell r="M88">
            <v>538428.49</v>
          </cell>
          <cell r="N88">
            <v>538428.49</v>
          </cell>
          <cell r="O88">
            <v>538428.49</v>
          </cell>
          <cell r="P88">
            <v>538428.49</v>
          </cell>
          <cell r="Q88">
            <v>538428.49</v>
          </cell>
          <cell r="R88">
            <v>538428.49</v>
          </cell>
          <cell r="S88">
            <v>538428.49</v>
          </cell>
          <cell r="T88">
            <v>538428.49</v>
          </cell>
          <cell r="U88">
            <v>538428.49</v>
          </cell>
          <cell r="V88">
            <v>538428.49</v>
          </cell>
          <cell r="W88">
            <v>538428.49</v>
          </cell>
          <cell r="X88">
            <v>538428.49</v>
          </cell>
          <cell r="Y88">
            <v>538428.49</v>
          </cell>
          <cell r="Z88">
            <v>538428.49</v>
          </cell>
          <cell r="AA88">
            <v>538428.49</v>
          </cell>
          <cell r="AB88">
            <v>538428.49</v>
          </cell>
          <cell r="AC88">
            <v>538428.49</v>
          </cell>
          <cell r="AD88">
            <v>538428.49</v>
          </cell>
          <cell r="AE88">
            <v>538428.49</v>
          </cell>
          <cell r="AF88">
            <v>538428.49</v>
          </cell>
          <cell r="AG88">
            <v>538428.49</v>
          </cell>
          <cell r="AH88">
            <v>538428.49</v>
          </cell>
          <cell r="AI88">
            <v>538428.49</v>
          </cell>
          <cell r="AJ88">
            <v>538428.49</v>
          </cell>
          <cell r="AK88">
            <v>538428.49</v>
          </cell>
          <cell r="AL88">
            <v>538428.49</v>
          </cell>
          <cell r="AM88">
            <v>538428.49</v>
          </cell>
          <cell r="AN88">
            <v>538428.49</v>
          </cell>
        </row>
        <row r="89">
          <cell r="A89" t="str">
            <v>1164-111</v>
          </cell>
          <cell r="B89" t="str">
            <v>งานโครงสร้าง</v>
          </cell>
          <cell r="C89" t="str">
            <v>C800</v>
          </cell>
          <cell r="E89">
            <v>346269728.89999998</v>
          </cell>
          <cell r="F89">
            <v>0</v>
          </cell>
          <cell r="G89">
            <v>0</v>
          </cell>
          <cell r="H89">
            <v>346269728.89999998</v>
          </cell>
          <cell r="I89">
            <v>343748346.26999998</v>
          </cell>
          <cell r="J89">
            <v>328673590.83000004</v>
          </cell>
          <cell r="K89">
            <v>304972961.37</v>
          </cell>
          <cell r="L89">
            <v>299372981.81</v>
          </cell>
          <cell r="M89">
            <v>304768355.38</v>
          </cell>
          <cell r="N89">
            <v>304768355.38</v>
          </cell>
          <cell r="O89">
            <v>304768355.38</v>
          </cell>
          <cell r="P89">
            <v>304768355.38</v>
          </cell>
          <cell r="Q89">
            <v>304768355.38</v>
          </cell>
          <cell r="R89">
            <v>304768355.38</v>
          </cell>
          <cell r="S89">
            <v>304768355.38</v>
          </cell>
          <cell r="T89">
            <v>304768355.38</v>
          </cell>
          <cell r="U89">
            <v>304768355.38</v>
          </cell>
          <cell r="V89">
            <v>304768355.38</v>
          </cell>
          <cell r="W89">
            <v>304768355.38</v>
          </cell>
          <cell r="X89">
            <v>304768355.38</v>
          </cell>
          <cell r="Y89">
            <v>304768355.38</v>
          </cell>
          <cell r="Z89">
            <v>304768355.38</v>
          </cell>
          <cell r="AA89">
            <v>304768355.38</v>
          </cell>
          <cell r="AB89">
            <v>304768355.38</v>
          </cell>
          <cell r="AC89">
            <v>304768355.38</v>
          </cell>
          <cell r="AD89">
            <v>304768355.38</v>
          </cell>
          <cell r="AE89">
            <v>304768355.38</v>
          </cell>
          <cell r="AF89">
            <v>304768355.38</v>
          </cell>
          <cell r="AG89">
            <v>304768355.38</v>
          </cell>
          <cell r="AH89">
            <v>304768355.38</v>
          </cell>
          <cell r="AI89">
            <v>304768355.38</v>
          </cell>
          <cell r="AJ89">
            <v>308277280.21999997</v>
          </cell>
          <cell r="AK89">
            <v>308102605.61000001</v>
          </cell>
          <cell r="AL89">
            <v>307907784.15999997</v>
          </cell>
          <cell r="AM89">
            <v>304768355.38</v>
          </cell>
          <cell r="AN89">
            <v>293679567.89999998</v>
          </cell>
        </row>
        <row r="90">
          <cell r="A90" t="str">
            <v>1164-121</v>
          </cell>
          <cell r="B90" t="str">
            <v>งานสถาปัตยกรรม</v>
          </cell>
          <cell r="C90" t="str">
            <v>C800</v>
          </cell>
          <cell r="E90">
            <v>38368346.520000003</v>
          </cell>
          <cell r="F90">
            <v>577357.02</v>
          </cell>
          <cell r="G90">
            <v>0</v>
          </cell>
          <cell r="H90">
            <v>38945703.540000007</v>
          </cell>
          <cell r="I90">
            <v>31398434.219999999</v>
          </cell>
          <cell r="J90">
            <v>18519416.190000001</v>
          </cell>
          <cell r="K90">
            <v>15594546.17</v>
          </cell>
          <cell r="L90">
            <v>14517854.84</v>
          </cell>
          <cell r="M90">
            <v>14517854.84</v>
          </cell>
          <cell r="N90">
            <v>14517854.84</v>
          </cell>
          <cell r="O90">
            <v>14517854.84</v>
          </cell>
          <cell r="P90">
            <v>14517854.84</v>
          </cell>
          <cell r="Q90">
            <v>14517854.84</v>
          </cell>
          <cell r="R90">
            <v>14517854.84</v>
          </cell>
          <cell r="S90">
            <v>14517854.84</v>
          </cell>
          <cell r="T90">
            <v>14517854.84</v>
          </cell>
          <cell r="U90">
            <v>14517854.84</v>
          </cell>
          <cell r="V90">
            <v>14517854.84</v>
          </cell>
          <cell r="W90">
            <v>14517854.84</v>
          </cell>
          <cell r="X90">
            <v>14517854.84</v>
          </cell>
          <cell r="Y90">
            <v>14517854.84</v>
          </cell>
          <cell r="Z90">
            <v>14488204.9</v>
          </cell>
          <cell r="AA90">
            <v>14247743.369999999</v>
          </cell>
          <cell r="AB90">
            <v>14247743.369999999</v>
          </cell>
          <cell r="AC90">
            <v>14247743.369999999</v>
          </cell>
          <cell r="AD90">
            <v>13846209.140000001</v>
          </cell>
          <cell r="AE90">
            <v>13490031.82</v>
          </cell>
          <cell r="AF90">
            <v>13458905.34</v>
          </cell>
          <cell r="AG90">
            <v>13280674.619999999</v>
          </cell>
          <cell r="AH90">
            <v>13280674.619999999</v>
          </cell>
          <cell r="AI90">
            <v>13166615.039999999</v>
          </cell>
          <cell r="AJ90">
            <v>9623903.3200000003</v>
          </cell>
          <cell r="AK90">
            <v>9623903.3200000003</v>
          </cell>
          <cell r="AL90">
            <v>9623903.3200000003</v>
          </cell>
          <cell r="AM90">
            <v>9623903.3200000003</v>
          </cell>
          <cell r="AN90">
            <v>9623903.3200000003</v>
          </cell>
        </row>
        <row r="91">
          <cell r="A91" t="str">
            <v>1164-131</v>
          </cell>
          <cell r="B91" t="str">
            <v>งานระบบไฟฟ้า</v>
          </cell>
          <cell r="C91" t="str">
            <v>C800</v>
          </cell>
          <cell r="E91">
            <v>4619742.7699999996</v>
          </cell>
          <cell r="F91">
            <v>0</v>
          </cell>
          <cell r="G91">
            <v>0</v>
          </cell>
          <cell r="H91">
            <v>4619742.7699999996</v>
          </cell>
          <cell r="I91">
            <v>3078742.77</v>
          </cell>
          <cell r="J91">
            <v>1958742.77</v>
          </cell>
          <cell r="K91">
            <v>1693742.77</v>
          </cell>
          <cell r="L91">
            <v>1693742.77</v>
          </cell>
          <cell r="M91">
            <v>1693742.77</v>
          </cell>
          <cell r="N91">
            <v>1693742.77</v>
          </cell>
          <cell r="O91">
            <v>1693742.77</v>
          </cell>
          <cell r="P91">
            <v>1693742.77</v>
          </cell>
          <cell r="Q91">
            <v>1693742.77</v>
          </cell>
          <cell r="R91">
            <v>1693742.77</v>
          </cell>
          <cell r="S91">
            <v>1693742.77</v>
          </cell>
          <cell r="T91">
            <v>1693742.77</v>
          </cell>
          <cell r="U91">
            <v>1693742.77</v>
          </cell>
          <cell r="V91">
            <v>1693742.77</v>
          </cell>
          <cell r="W91">
            <v>1693742.77</v>
          </cell>
          <cell r="X91">
            <v>1693742.77</v>
          </cell>
          <cell r="Y91">
            <v>1693742.77</v>
          </cell>
          <cell r="Z91">
            <v>1693742.77</v>
          </cell>
          <cell r="AA91">
            <v>1692369.96</v>
          </cell>
          <cell r="AB91">
            <v>1692369.96</v>
          </cell>
          <cell r="AC91">
            <v>1692369.96</v>
          </cell>
          <cell r="AD91">
            <v>1688120.93</v>
          </cell>
          <cell r="AE91">
            <v>1658999.49</v>
          </cell>
          <cell r="AF91">
            <v>1658999.49</v>
          </cell>
          <cell r="AG91">
            <v>1658999.49</v>
          </cell>
          <cell r="AH91">
            <v>1658999.49</v>
          </cell>
          <cell r="AI91">
            <v>1658999.49</v>
          </cell>
          <cell r="AJ91">
            <v>1655729.57</v>
          </cell>
          <cell r="AK91">
            <v>1646607.82</v>
          </cell>
          <cell r="AL91">
            <v>1628461.58</v>
          </cell>
          <cell r="AM91">
            <v>1628461.58</v>
          </cell>
          <cell r="AN91">
            <v>1628461.58</v>
          </cell>
        </row>
        <row r="92">
          <cell r="A92" t="str">
            <v>1164-141</v>
          </cell>
          <cell r="B92" t="str">
            <v>งานระบบสุขาภิบาล</v>
          </cell>
          <cell r="C92" t="str">
            <v>C800</v>
          </cell>
          <cell r="E92">
            <v>4339601.51</v>
          </cell>
          <cell r="F92">
            <v>0</v>
          </cell>
          <cell r="G92">
            <v>0</v>
          </cell>
          <cell r="H92">
            <v>4339601.51</v>
          </cell>
          <cell r="I92">
            <v>4339601.51</v>
          </cell>
          <cell r="J92">
            <v>4121321.51</v>
          </cell>
          <cell r="K92">
            <v>4121321.51</v>
          </cell>
          <cell r="L92">
            <v>4121321.51</v>
          </cell>
          <cell r="M92">
            <v>4113741.51</v>
          </cell>
          <cell r="N92">
            <v>4113741.51</v>
          </cell>
          <cell r="O92">
            <v>4113741.51</v>
          </cell>
          <cell r="P92">
            <v>4113741.51</v>
          </cell>
          <cell r="Q92">
            <v>4113741.51</v>
          </cell>
          <cell r="R92">
            <v>4113741.51</v>
          </cell>
          <cell r="S92">
            <v>4113741.51</v>
          </cell>
          <cell r="T92">
            <v>4113741.51</v>
          </cell>
          <cell r="U92">
            <v>4113741.51</v>
          </cell>
          <cell r="V92">
            <v>4113741.51</v>
          </cell>
          <cell r="W92">
            <v>4113741.51</v>
          </cell>
          <cell r="X92">
            <v>4113741.51</v>
          </cell>
          <cell r="Y92">
            <v>4113741.51</v>
          </cell>
          <cell r="Z92">
            <v>4086132.34</v>
          </cell>
          <cell r="AA92">
            <v>4044858.32</v>
          </cell>
          <cell r="AB92">
            <v>4044858.32</v>
          </cell>
          <cell r="AC92">
            <v>4044858.32</v>
          </cell>
          <cell r="AD92">
            <v>3997853.18</v>
          </cell>
          <cell r="AE92">
            <v>3991443.88</v>
          </cell>
          <cell r="AF92">
            <v>3991443.88</v>
          </cell>
          <cell r="AG92">
            <v>3991443.88</v>
          </cell>
          <cell r="AH92">
            <v>3991443.88</v>
          </cell>
          <cell r="AI92">
            <v>3991443.88</v>
          </cell>
          <cell r="AJ92">
            <v>3991443.88</v>
          </cell>
          <cell r="AK92">
            <v>3984173.3</v>
          </cell>
          <cell r="AL92">
            <v>3984173.3</v>
          </cell>
          <cell r="AM92">
            <v>3984173.3</v>
          </cell>
          <cell r="AN92">
            <v>3984173.3</v>
          </cell>
        </row>
        <row r="93">
          <cell r="A93" t="str">
            <v>1164-151</v>
          </cell>
          <cell r="B93" t="str">
            <v>งานรั้วอาคาร</v>
          </cell>
          <cell r="C93" t="str">
            <v>C800</v>
          </cell>
          <cell r="E93">
            <v>5512899.6299999999</v>
          </cell>
          <cell r="F93">
            <v>0</v>
          </cell>
          <cell r="G93">
            <v>0</v>
          </cell>
          <cell r="H93">
            <v>5512899.6299999999</v>
          </cell>
          <cell r="I93">
            <v>2936792.03</v>
          </cell>
          <cell r="J93">
            <v>2936792.03</v>
          </cell>
          <cell r="K93">
            <v>2936792.03</v>
          </cell>
          <cell r="L93">
            <v>2936792.03</v>
          </cell>
          <cell r="M93">
            <v>2932288.03</v>
          </cell>
          <cell r="N93">
            <v>2932288.03</v>
          </cell>
          <cell r="O93">
            <v>2932288.03</v>
          </cell>
          <cell r="P93">
            <v>2932288.03</v>
          </cell>
          <cell r="Q93">
            <v>2932288.03</v>
          </cell>
          <cell r="R93">
            <v>2932288.03</v>
          </cell>
          <cell r="S93">
            <v>2932288.03</v>
          </cell>
          <cell r="T93">
            <v>2932288.03</v>
          </cell>
          <cell r="U93">
            <v>2932288.03</v>
          </cell>
          <cell r="V93">
            <v>2932288.03</v>
          </cell>
          <cell r="W93">
            <v>2932288.03</v>
          </cell>
          <cell r="X93">
            <v>2932288.03</v>
          </cell>
          <cell r="Y93">
            <v>2932288.03</v>
          </cell>
          <cell r="Z93">
            <v>2932288.03</v>
          </cell>
          <cell r="AA93">
            <v>2932288.03</v>
          </cell>
          <cell r="AB93">
            <v>2932288.03</v>
          </cell>
          <cell r="AC93">
            <v>2932288.03</v>
          </cell>
          <cell r="AD93">
            <v>2932288.03</v>
          </cell>
          <cell r="AE93">
            <v>2932288.03</v>
          </cell>
          <cell r="AF93">
            <v>2932288.03</v>
          </cell>
          <cell r="AG93">
            <v>2932288.03</v>
          </cell>
          <cell r="AH93">
            <v>2932288.03</v>
          </cell>
          <cell r="AI93">
            <v>2923219.83</v>
          </cell>
          <cell r="AJ93">
            <v>2923219.83</v>
          </cell>
          <cell r="AK93">
            <v>2923219.83</v>
          </cell>
          <cell r="AL93">
            <v>2923219.83</v>
          </cell>
          <cell r="AM93">
            <v>2923219.83</v>
          </cell>
          <cell r="AN93">
            <v>2923219.83</v>
          </cell>
        </row>
        <row r="94">
          <cell r="A94" t="str">
            <v>1164-161</v>
          </cell>
          <cell r="B94" t="str">
            <v>งานตกแต่งภูมิสถาปัตย์</v>
          </cell>
          <cell r="C94" t="str">
            <v>C800</v>
          </cell>
          <cell r="E94">
            <v>11248562.68</v>
          </cell>
          <cell r="F94">
            <v>0</v>
          </cell>
          <cell r="G94">
            <v>0</v>
          </cell>
          <cell r="H94">
            <v>11248562.68</v>
          </cell>
          <cell r="I94">
            <v>9902123.1500000004</v>
          </cell>
          <cell r="J94">
            <v>9902123.1500000004</v>
          </cell>
          <cell r="K94">
            <v>9902123.1500000004</v>
          </cell>
          <cell r="L94">
            <v>9902123.1500000004</v>
          </cell>
          <cell r="M94">
            <v>9902123.1500000004</v>
          </cell>
          <cell r="N94">
            <v>9902123.1500000004</v>
          </cell>
          <cell r="O94">
            <v>9902123.1500000004</v>
          </cell>
          <cell r="P94">
            <v>9902123.1500000004</v>
          </cell>
          <cell r="Q94">
            <v>9902123.1500000004</v>
          </cell>
          <cell r="R94">
            <v>9902123.1500000004</v>
          </cell>
          <cell r="S94">
            <v>9902123.1500000004</v>
          </cell>
          <cell r="T94">
            <v>9902123.1500000004</v>
          </cell>
          <cell r="U94">
            <v>9902123.1500000004</v>
          </cell>
          <cell r="V94">
            <v>9902123.1500000004</v>
          </cell>
          <cell r="W94">
            <v>9902123.1500000004</v>
          </cell>
          <cell r="X94">
            <v>9902123.1500000004</v>
          </cell>
          <cell r="Y94">
            <v>9902123.1500000004</v>
          </cell>
          <cell r="Z94">
            <v>9902123.1500000004</v>
          </cell>
          <cell r="AA94">
            <v>9902123.1500000004</v>
          </cell>
          <cell r="AB94">
            <v>9902123.1500000004</v>
          </cell>
          <cell r="AC94">
            <v>9902123.1500000004</v>
          </cell>
          <cell r="AD94">
            <v>9902123.1500000004</v>
          </cell>
          <cell r="AE94">
            <v>9902123.1500000004</v>
          </cell>
          <cell r="AF94">
            <v>9902123.1500000004</v>
          </cell>
          <cell r="AG94">
            <v>9902123.1500000004</v>
          </cell>
          <cell r="AH94">
            <v>9902123.1500000004</v>
          </cell>
          <cell r="AI94">
            <v>9902123.1500000004</v>
          </cell>
          <cell r="AJ94">
            <v>10326307.890000001</v>
          </cell>
          <cell r="AK94">
            <v>10326307.890000001</v>
          </cell>
          <cell r="AL94">
            <v>10326307.890000001</v>
          </cell>
          <cell r="AM94">
            <v>10377918.640000001</v>
          </cell>
          <cell r="AN94">
            <v>10377918.640000001</v>
          </cell>
        </row>
        <row r="95">
          <cell r="A95" t="str">
            <v>1165-111</v>
          </cell>
          <cell r="B95" t="str">
            <v>ค่าสาธารณูปโภคชั่วคราว</v>
          </cell>
          <cell r="C95" t="str">
            <v>C800</v>
          </cell>
          <cell r="E95">
            <v>1721154.9</v>
          </cell>
          <cell r="F95">
            <v>199518.62</v>
          </cell>
          <cell r="G95">
            <v>0</v>
          </cell>
          <cell r="H95">
            <v>1920673.52</v>
          </cell>
          <cell r="I95">
            <v>1155865.07</v>
          </cell>
          <cell r="J95">
            <v>1155865.07</v>
          </cell>
          <cell r="K95">
            <v>1124065.07</v>
          </cell>
          <cell r="L95">
            <v>674665.07</v>
          </cell>
          <cell r="M95">
            <v>607485.06999999995</v>
          </cell>
          <cell r="N95">
            <v>607485.06999999995</v>
          </cell>
          <cell r="O95">
            <v>607485.06999999995</v>
          </cell>
          <cell r="P95">
            <v>607485.06999999995</v>
          </cell>
          <cell r="Q95">
            <v>607485.06999999995</v>
          </cell>
          <cell r="R95">
            <v>607485.06999999995</v>
          </cell>
          <cell r="S95">
            <v>607485.06999999995</v>
          </cell>
          <cell r="T95">
            <v>607485.06999999995</v>
          </cell>
          <cell r="U95">
            <v>607485.06999999995</v>
          </cell>
          <cell r="V95">
            <v>607485.06999999995</v>
          </cell>
          <cell r="W95">
            <v>607485.06999999995</v>
          </cell>
          <cell r="X95">
            <v>607485.06999999995</v>
          </cell>
          <cell r="Y95">
            <v>607485.06999999995</v>
          </cell>
          <cell r="Z95">
            <v>607485.06999999995</v>
          </cell>
          <cell r="AA95">
            <v>607485.06999999995</v>
          </cell>
          <cell r="AB95">
            <v>607485.06999999995</v>
          </cell>
          <cell r="AC95">
            <v>607485.06999999995</v>
          </cell>
          <cell r="AD95">
            <v>607485.06999999995</v>
          </cell>
          <cell r="AE95">
            <v>607485.06999999995</v>
          </cell>
          <cell r="AF95">
            <v>607485.06999999995</v>
          </cell>
          <cell r="AG95">
            <v>607485.06999999995</v>
          </cell>
          <cell r="AH95">
            <v>607485.06999999995</v>
          </cell>
          <cell r="AI95">
            <v>607485.06999999995</v>
          </cell>
          <cell r="AJ95">
            <v>607485.06999999995</v>
          </cell>
          <cell r="AK95">
            <v>607485.06999999995</v>
          </cell>
          <cell r="AL95">
            <v>607485.06999999995</v>
          </cell>
          <cell r="AM95">
            <v>607485.06999999995</v>
          </cell>
          <cell r="AN95">
            <v>607485.06999999995</v>
          </cell>
        </row>
        <row r="96">
          <cell r="A96" t="str">
            <v>1165-121</v>
          </cell>
          <cell r="B96" t="str">
            <v>งานระบบระบายน้ำ,ถนน,ทางเชื่อม</v>
          </cell>
          <cell r="C96" t="str">
            <v>C800</v>
          </cell>
          <cell r="E96">
            <v>102492426.44</v>
          </cell>
          <cell r="F96">
            <v>428000</v>
          </cell>
          <cell r="G96">
            <v>0</v>
          </cell>
          <cell r="H96">
            <v>102920426.44</v>
          </cell>
          <cell r="I96">
            <v>76555939.310000002</v>
          </cell>
          <cell r="J96">
            <v>68468208.760000005</v>
          </cell>
          <cell r="K96">
            <v>55376609.850000001</v>
          </cell>
          <cell r="L96">
            <v>42816147.399999999</v>
          </cell>
          <cell r="M96">
            <v>42816147.399999999</v>
          </cell>
          <cell r="N96">
            <v>42816147.399999999</v>
          </cell>
          <cell r="O96">
            <v>42816147.399999999</v>
          </cell>
          <cell r="P96">
            <v>42816147.399999999</v>
          </cell>
          <cell r="Q96">
            <v>42816147.399999999</v>
          </cell>
          <cell r="R96">
            <v>42816147.399999999</v>
          </cell>
          <cell r="S96">
            <v>42816147.399999999</v>
          </cell>
          <cell r="T96">
            <v>42816147.399999999</v>
          </cell>
          <cell r="U96">
            <v>42816147.399999999</v>
          </cell>
          <cell r="V96">
            <v>42816147.399999999</v>
          </cell>
          <cell r="W96">
            <v>42816147.399999999</v>
          </cell>
          <cell r="X96">
            <v>42816147.399999999</v>
          </cell>
          <cell r="Y96">
            <v>42816147.399999999</v>
          </cell>
          <cell r="Z96">
            <v>42812202.310000002</v>
          </cell>
          <cell r="AA96">
            <v>42812202.310000002</v>
          </cell>
          <cell r="AB96">
            <v>42812202.310000002</v>
          </cell>
          <cell r="AC96">
            <v>42812202.310000002</v>
          </cell>
          <cell r="AD96">
            <v>42812202.310000002</v>
          </cell>
          <cell r="AE96">
            <v>42812202.310000002</v>
          </cell>
          <cell r="AF96">
            <v>42812202.310000002</v>
          </cell>
          <cell r="AG96">
            <v>42812202.310000002</v>
          </cell>
          <cell r="AH96">
            <v>42812202.310000002</v>
          </cell>
          <cell r="AI96">
            <v>42812202.310000002</v>
          </cell>
          <cell r="AJ96">
            <v>42812202.310000002</v>
          </cell>
          <cell r="AK96">
            <v>42812202.310000002</v>
          </cell>
          <cell r="AL96">
            <v>42812202.310000002</v>
          </cell>
          <cell r="AM96">
            <v>42812202.310000002</v>
          </cell>
          <cell r="AN96">
            <v>42798201.880000003</v>
          </cell>
        </row>
        <row r="97">
          <cell r="A97" t="str">
            <v>1165-131</v>
          </cell>
          <cell r="B97" t="str">
            <v>งานระบบไฟฟ้าโครงการ</v>
          </cell>
          <cell r="C97" t="str">
            <v>C800</v>
          </cell>
          <cell r="E97">
            <v>8605977.5099999998</v>
          </cell>
          <cell r="F97">
            <v>0</v>
          </cell>
          <cell r="G97">
            <v>0</v>
          </cell>
          <cell r="H97">
            <v>8605977.5099999998</v>
          </cell>
          <cell r="I97">
            <v>8605977.5099999998</v>
          </cell>
          <cell r="J97">
            <v>8227977.5099999998</v>
          </cell>
          <cell r="K97">
            <v>7854217.5099999998</v>
          </cell>
          <cell r="L97">
            <v>6739257.5099999998</v>
          </cell>
          <cell r="M97">
            <v>6739257.5099999998</v>
          </cell>
          <cell r="N97">
            <v>6739257.5099999998</v>
          </cell>
          <cell r="O97">
            <v>6739257.5099999998</v>
          </cell>
          <cell r="P97">
            <v>6739257.5099999998</v>
          </cell>
          <cell r="Q97">
            <v>6739257.5099999998</v>
          </cell>
          <cell r="R97">
            <v>6739257.5099999998</v>
          </cell>
          <cell r="S97">
            <v>6739257.5099999998</v>
          </cell>
          <cell r="T97">
            <v>6739257.5099999998</v>
          </cell>
          <cell r="U97">
            <v>6739257.5099999998</v>
          </cell>
          <cell r="V97">
            <v>6739257.5099999998</v>
          </cell>
          <cell r="W97">
            <v>6739257.5099999998</v>
          </cell>
          <cell r="X97">
            <v>6739257.5099999998</v>
          </cell>
          <cell r="Y97">
            <v>6739257.5099999998</v>
          </cell>
          <cell r="Z97">
            <v>6730771.3399999999</v>
          </cell>
          <cell r="AA97">
            <v>6730771.3399999999</v>
          </cell>
          <cell r="AB97">
            <v>6730771.3399999999</v>
          </cell>
          <cell r="AC97">
            <v>6730771.3399999999</v>
          </cell>
          <cell r="AD97">
            <v>6730771.3399999999</v>
          </cell>
          <cell r="AE97">
            <v>6730771.3399999999</v>
          </cell>
          <cell r="AF97">
            <v>6730771.3399999999</v>
          </cell>
          <cell r="AG97">
            <v>6730771.3399999999</v>
          </cell>
          <cell r="AH97">
            <v>6730771.3399999999</v>
          </cell>
          <cell r="AI97">
            <v>6730771.3399999999</v>
          </cell>
          <cell r="AJ97">
            <v>6730771.3399999999</v>
          </cell>
          <cell r="AK97">
            <v>6730771.3399999999</v>
          </cell>
          <cell r="AL97">
            <v>6730771.3399999999</v>
          </cell>
          <cell r="AM97">
            <v>6730771.3399999999</v>
          </cell>
          <cell r="AN97">
            <v>6730771.3399999999</v>
          </cell>
        </row>
        <row r="98">
          <cell r="A98" t="str">
            <v>1165-141</v>
          </cell>
          <cell r="B98" t="str">
            <v>งานระบบสุขาภิบาลโครงการ</v>
          </cell>
          <cell r="C98" t="str">
            <v>C800</v>
          </cell>
          <cell r="E98">
            <v>2742712.24</v>
          </cell>
          <cell r="F98">
            <v>0</v>
          </cell>
          <cell r="G98">
            <v>0</v>
          </cell>
          <cell r="H98">
            <v>2742712.24</v>
          </cell>
          <cell r="I98">
            <v>1505257.04</v>
          </cell>
          <cell r="J98">
            <v>1505257.04</v>
          </cell>
          <cell r="K98">
            <v>1505257.04</v>
          </cell>
          <cell r="L98">
            <v>1505257.04</v>
          </cell>
          <cell r="M98">
            <v>1505257.04</v>
          </cell>
          <cell r="N98">
            <v>1505257.04</v>
          </cell>
          <cell r="O98">
            <v>1505257.04</v>
          </cell>
          <cell r="P98">
            <v>1505257.04</v>
          </cell>
          <cell r="Q98">
            <v>1505257.04</v>
          </cell>
          <cell r="R98">
            <v>1505257.04</v>
          </cell>
          <cell r="S98">
            <v>1505257.04</v>
          </cell>
          <cell r="T98">
            <v>1505257.04</v>
          </cell>
          <cell r="U98">
            <v>1505257.04</v>
          </cell>
          <cell r="V98">
            <v>1505257.04</v>
          </cell>
          <cell r="W98">
            <v>1505257.04</v>
          </cell>
          <cell r="X98">
            <v>1505257.04</v>
          </cell>
          <cell r="Y98">
            <v>1505257.04</v>
          </cell>
          <cell r="Z98">
            <v>1505257.04</v>
          </cell>
          <cell r="AA98">
            <v>1505257.04</v>
          </cell>
          <cell r="AB98">
            <v>1505257.04</v>
          </cell>
          <cell r="AC98">
            <v>1505257.04</v>
          </cell>
          <cell r="AD98">
            <v>1505257.04</v>
          </cell>
          <cell r="AE98">
            <v>1505257.04</v>
          </cell>
          <cell r="AF98">
            <v>1505257.04</v>
          </cell>
          <cell r="AG98">
            <v>1505257.04</v>
          </cell>
          <cell r="AH98">
            <v>1505257.04</v>
          </cell>
          <cell r="AI98">
            <v>1505257.04</v>
          </cell>
          <cell r="AJ98">
            <v>1505257.04</v>
          </cell>
          <cell r="AK98">
            <v>1505257.04</v>
          </cell>
          <cell r="AL98">
            <v>1505257.04</v>
          </cell>
          <cell r="AM98">
            <v>1505257.04</v>
          </cell>
          <cell r="AN98">
            <v>1505257.04</v>
          </cell>
        </row>
        <row r="99">
          <cell r="A99" t="str">
            <v>1165-151</v>
          </cell>
          <cell r="B99" t="str">
            <v>งานระบบสื่อสารโทรคมนาคม</v>
          </cell>
          <cell r="C99" t="str">
            <v>C800</v>
          </cell>
          <cell r="E99">
            <v>199996.4</v>
          </cell>
          <cell r="F99">
            <v>0</v>
          </cell>
          <cell r="G99">
            <v>0</v>
          </cell>
          <cell r="H99">
            <v>199996.4</v>
          </cell>
          <cell r="I99">
            <v>199996.4</v>
          </cell>
          <cell r="J99">
            <v>199996.4</v>
          </cell>
          <cell r="K99">
            <v>199996.4</v>
          </cell>
          <cell r="L99">
            <v>199996.4</v>
          </cell>
          <cell r="M99">
            <v>199996.4</v>
          </cell>
          <cell r="N99">
            <v>199996.4</v>
          </cell>
          <cell r="O99">
            <v>199996.4</v>
          </cell>
          <cell r="P99">
            <v>199996.4</v>
          </cell>
          <cell r="Q99">
            <v>199996.4</v>
          </cell>
          <cell r="R99">
            <v>199996.4</v>
          </cell>
          <cell r="S99">
            <v>199996.4</v>
          </cell>
          <cell r="T99">
            <v>199996.4</v>
          </cell>
          <cell r="U99">
            <v>199996.4</v>
          </cell>
          <cell r="V99">
            <v>199996.4</v>
          </cell>
          <cell r="W99">
            <v>199996.4</v>
          </cell>
          <cell r="X99">
            <v>199996.4</v>
          </cell>
          <cell r="Y99">
            <v>199996.4</v>
          </cell>
          <cell r="Z99">
            <v>199996.4</v>
          </cell>
          <cell r="AA99">
            <v>199996.4</v>
          </cell>
          <cell r="AB99">
            <v>199996.4</v>
          </cell>
          <cell r="AC99">
            <v>199996.4</v>
          </cell>
          <cell r="AD99">
            <v>199996.4</v>
          </cell>
          <cell r="AE99">
            <v>199996.4</v>
          </cell>
          <cell r="AF99">
            <v>199996.4</v>
          </cell>
          <cell r="AG99">
            <v>199996.4</v>
          </cell>
          <cell r="AH99">
            <v>199996.4</v>
          </cell>
          <cell r="AI99">
            <v>199996.4</v>
          </cell>
          <cell r="AJ99">
            <v>199996.4</v>
          </cell>
          <cell r="AK99">
            <v>199996.4</v>
          </cell>
          <cell r="AL99">
            <v>199996.4</v>
          </cell>
          <cell r="AM99">
            <v>199996.4</v>
          </cell>
          <cell r="AN99">
            <v>199996.4</v>
          </cell>
        </row>
        <row r="100">
          <cell r="A100" t="str">
            <v>1165-161</v>
          </cell>
          <cell r="B100" t="str">
            <v>งานภูมิสถาปัตน์โครงการ</v>
          </cell>
          <cell r="C100" t="str">
            <v>C800</v>
          </cell>
          <cell r="E100">
            <v>17333703.789999999</v>
          </cell>
          <cell r="F100">
            <v>1806669.9</v>
          </cell>
          <cell r="G100">
            <v>0</v>
          </cell>
          <cell r="H100">
            <v>19140373.689999998</v>
          </cell>
          <cell r="I100">
            <v>5128459.37</v>
          </cell>
          <cell r="J100">
            <v>4375185.87</v>
          </cell>
          <cell r="K100">
            <v>4306941.07</v>
          </cell>
          <cell r="L100">
            <v>4305111.07</v>
          </cell>
          <cell r="M100">
            <v>4305111.07</v>
          </cell>
          <cell r="N100">
            <v>4305111.07</v>
          </cell>
          <cell r="O100">
            <v>4305111.07</v>
          </cell>
          <cell r="P100">
            <v>4305111.07</v>
          </cell>
          <cell r="Q100">
            <v>4305111.07</v>
          </cell>
          <cell r="R100">
            <v>4305111.07</v>
          </cell>
          <cell r="S100">
            <v>4305111.07</v>
          </cell>
          <cell r="T100">
            <v>4305111.07</v>
          </cell>
          <cell r="U100">
            <v>4305111.07</v>
          </cell>
          <cell r="V100">
            <v>4305111.07</v>
          </cell>
          <cell r="W100">
            <v>4305111.07</v>
          </cell>
          <cell r="X100">
            <v>4305111.07</v>
          </cell>
          <cell r="Y100">
            <v>4305111.07</v>
          </cell>
          <cell r="Z100">
            <v>4299537.99</v>
          </cell>
          <cell r="AA100">
            <v>4117539.54</v>
          </cell>
          <cell r="AB100">
            <v>4117539.54</v>
          </cell>
          <cell r="AC100">
            <v>4117539.54</v>
          </cell>
          <cell r="AD100">
            <v>4117539.54</v>
          </cell>
          <cell r="AE100">
            <v>4117539.54</v>
          </cell>
          <cell r="AF100">
            <v>4117539.54</v>
          </cell>
          <cell r="AG100">
            <v>4117539.54</v>
          </cell>
          <cell r="AH100">
            <v>4117539.54</v>
          </cell>
          <cell r="AI100">
            <v>4117539.54</v>
          </cell>
          <cell r="AJ100">
            <v>4117539.54</v>
          </cell>
          <cell r="AK100">
            <v>4117539.54</v>
          </cell>
          <cell r="AL100">
            <v>4117539.54</v>
          </cell>
          <cell r="AM100">
            <v>4117539.54</v>
          </cell>
          <cell r="AN100">
            <v>4117539.54</v>
          </cell>
        </row>
        <row r="101">
          <cell r="A101" t="str">
            <v>1165-171</v>
          </cell>
          <cell r="B101" t="str">
            <v>งานรั้วและประตูทางเข้าโครงการ</v>
          </cell>
          <cell r="C101" t="str">
            <v>C800</v>
          </cell>
          <cell r="E101">
            <v>19938766.039999999</v>
          </cell>
          <cell r="F101">
            <v>670036.6</v>
          </cell>
          <cell r="G101">
            <v>0</v>
          </cell>
          <cell r="H101">
            <v>20608802.640000001</v>
          </cell>
          <cell r="I101">
            <v>13733438.039999999</v>
          </cell>
          <cell r="J101">
            <v>10332894.039999999</v>
          </cell>
          <cell r="K101">
            <v>6107239.54</v>
          </cell>
          <cell r="L101">
            <v>5452917.6900000004</v>
          </cell>
          <cell r="M101">
            <v>5281717.6900000004</v>
          </cell>
          <cell r="N101">
            <v>5067717.6900000004</v>
          </cell>
          <cell r="O101">
            <v>5067717.6900000004</v>
          </cell>
          <cell r="P101">
            <v>5067717.6900000004</v>
          </cell>
          <cell r="Q101">
            <v>5067717.6900000004</v>
          </cell>
          <cell r="R101">
            <v>5067717.6900000004</v>
          </cell>
          <cell r="S101">
            <v>5067717.6900000004</v>
          </cell>
          <cell r="T101">
            <v>5067717.6900000004</v>
          </cell>
          <cell r="U101">
            <v>5067717.6900000004</v>
          </cell>
          <cell r="V101">
            <v>5067717.6900000004</v>
          </cell>
          <cell r="W101">
            <v>5067717.6900000004</v>
          </cell>
          <cell r="X101">
            <v>5067717.6900000004</v>
          </cell>
          <cell r="Y101">
            <v>5067717.6900000004</v>
          </cell>
          <cell r="Z101">
            <v>5067717.6900000004</v>
          </cell>
          <cell r="AA101">
            <v>5067717.6900000004</v>
          </cell>
          <cell r="AB101">
            <v>5067717.6900000004</v>
          </cell>
          <cell r="AC101">
            <v>5067717.6900000004</v>
          </cell>
          <cell r="AD101">
            <v>5067717.6900000004</v>
          </cell>
          <cell r="AE101">
            <v>5067717.6900000004</v>
          </cell>
          <cell r="AF101">
            <v>5067717.6900000004</v>
          </cell>
          <cell r="AG101">
            <v>5067717.6900000004</v>
          </cell>
          <cell r="AH101">
            <v>5067717.6900000004</v>
          </cell>
          <cell r="AI101">
            <v>5067717.6900000004</v>
          </cell>
          <cell r="AJ101">
            <v>5067717.6900000004</v>
          </cell>
          <cell r="AK101">
            <v>5067717.6900000004</v>
          </cell>
          <cell r="AL101">
            <v>5067717.6900000004</v>
          </cell>
          <cell r="AM101">
            <v>5067717.6900000004</v>
          </cell>
          <cell r="AN101">
            <v>5067717.6900000004</v>
          </cell>
        </row>
        <row r="102">
          <cell r="A102" t="str">
            <v>1165-201</v>
          </cell>
          <cell r="B102" t="str">
            <v>สโมสร-คลับเฮ้าส์</v>
          </cell>
          <cell r="C102" t="str">
            <v>C800</v>
          </cell>
          <cell r="E102">
            <v>24698289.510000002</v>
          </cell>
          <cell r="F102">
            <v>0</v>
          </cell>
          <cell r="G102">
            <v>20988544.559999999</v>
          </cell>
          <cell r="H102">
            <v>3709744.950000003</v>
          </cell>
          <cell r="I102">
            <v>3709744.95</v>
          </cell>
          <cell r="J102">
            <v>3709744.95</v>
          </cell>
          <cell r="K102">
            <v>3709744.95</v>
          </cell>
          <cell r="L102">
            <v>3709744.95</v>
          </cell>
          <cell r="M102">
            <v>3709744.95</v>
          </cell>
          <cell r="N102">
            <v>3709744.95</v>
          </cell>
          <cell r="O102">
            <v>3709744.95</v>
          </cell>
          <cell r="P102">
            <v>3709744.95</v>
          </cell>
          <cell r="Q102">
            <v>3709744.95</v>
          </cell>
          <cell r="R102">
            <v>3709744.95</v>
          </cell>
          <cell r="S102">
            <v>3709744.95</v>
          </cell>
          <cell r="T102">
            <v>3709744.95</v>
          </cell>
          <cell r="U102">
            <v>3709744.95</v>
          </cell>
          <cell r="V102">
            <v>3709744.95</v>
          </cell>
          <cell r="W102">
            <v>3709744.95</v>
          </cell>
          <cell r="X102">
            <v>3709744.95</v>
          </cell>
          <cell r="Y102">
            <v>3709744.95</v>
          </cell>
          <cell r="Z102">
            <v>3659338.98</v>
          </cell>
          <cell r="AA102">
            <v>3013449.41</v>
          </cell>
          <cell r="AB102">
            <v>3013449.41</v>
          </cell>
          <cell r="AC102">
            <v>3013449.41</v>
          </cell>
          <cell r="AD102">
            <v>2077957.41</v>
          </cell>
          <cell r="AE102">
            <v>1138719.18</v>
          </cell>
          <cell r="AF102">
            <v>396429.5</v>
          </cell>
          <cell r="AG102">
            <v>72819.87</v>
          </cell>
          <cell r="AH102">
            <v>72819.87</v>
          </cell>
        </row>
        <row r="103">
          <cell r="A103" t="str">
            <v>1166-111</v>
          </cell>
          <cell r="B103" t="str">
            <v>ดอกเบี้ยเงินกู้</v>
          </cell>
          <cell r="C103" t="str">
            <v>C800</v>
          </cell>
          <cell r="E103">
            <v>252654488.41999999</v>
          </cell>
          <cell r="F103">
            <v>0</v>
          </cell>
          <cell r="G103">
            <v>0</v>
          </cell>
          <cell r="H103">
            <v>252654488.41999999</v>
          </cell>
          <cell r="I103">
            <v>252654488.41999999</v>
          </cell>
          <cell r="J103">
            <v>252654488.41999999</v>
          </cell>
          <cell r="K103">
            <v>252406697.06999999</v>
          </cell>
          <cell r="L103">
            <v>252845806.50999999</v>
          </cell>
          <cell r="M103">
            <v>251509105.71000001</v>
          </cell>
          <cell r="N103">
            <v>250186934.22999999</v>
          </cell>
          <cell r="O103">
            <v>250186934.22999999</v>
          </cell>
          <cell r="P103">
            <v>250186934.22999999</v>
          </cell>
          <cell r="Q103">
            <v>250186934.22999999</v>
          </cell>
          <cell r="R103">
            <v>250186934.22999999</v>
          </cell>
          <cell r="S103">
            <v>250186934.22999999</v>
          </cell>
          <cell r="T103">
            <v>250186934.22999999</v>
          </cell>
          <cell r="U103">
            <v>250186934.22999999</v>
          </cell>
          <cell r="V103">
            <v>250186934.22999999</v>
          </cell>
          <cell r="W103">
            <v>250186934.22999999</v>
          </cell>
          <cell r="X103">
            <v>250186934.22999999</v>
          </cell>
          <cell r="Y103">
            <v>250186934.22999999</v>
          </cell>
          <cell r="Z103">
            <v>250186934.22999999</v>
          </cell>
          <cell r="AA103">
            <v>250186934.22999999</v>
          </cell>
          <cell r="AB103">
            <v>250186934.22999999</v>
          </cell>
          <cell r="AC103">
            <v>250186934.22999999</v>
          </cell>
          <cell r="AD103">
            <v>250186934.22999999</v>
          </cell>
          <cell r="AE103">
            <v>250186934.22999999</v>
          </cell>
          <cell r="AF103">
            <v>250186934.22999999</v>
          </cell>
          <cell r="AG103">
            <v>250186934.22999999</v>
          </cell>
          <cell r="AH103">
            <v>250186934.22999999</v>
          </cell>
          <cell r="AI103">
            <v>250186934.22999999</v>
          </cell>
          <cell r="AJ103">
            <v>250186934.22999999</v>
          </cell>
          <cell r="AK103">
            <v>250186934.22999999</v>
          </cell>
          <cell r="AL103">
            <v>250186934.22999999</v>
          </cell>
          <cell r="AM103">
            <v>250172182.88999999</v>
          </cell>
          <cell r="AN103">
            <v>249543933.65000001</v>
          </cell>
        </row>
        <row r="104">
          <cell r="A104" t="str">
            <v>1166-121</v>
          </cell>
          <cell r="B104" t="str">
            <v>ค่าธรรมเนียมการจัดหาเงินกู้</v>
          </cell>
          <cell r="C104" t="str">
            <v>C800</v>
          </cell>
          <cell r="E104">
            <v>3664126.16</v>
          </cell>
          <cell r="F104">
            <v>0</v>
          </cell>
          <cell r="G104">
            <v>0</v>
          </cell>
          <cell r="H104">
            <v>3664126.16</v>
          </cell>
          <cell r="I104">
            <v>3664126.16</v>
          </cell>
          <cell r="J104">
            <v>3664126.16</v>
          </cell>
          <cell r="K104">
            <v>3664126.16</v>
          </cell>
          <cell r="L104">
            <v>3664126.16</v>
          </cell>
          <cell r="M104">
            <v>3664126.16</v>
          </cell>
          <cell r="N104">
            <v>3664126.16</v>
          </cell>
          <cell r="O104">
            <v>3664126.16</v>
          </cell>
          <cell r="P104">
            <v>3664126.16</v>
          </cell>
          <cell r="Q104">
            <v>3664126.16</v>
          </cell>
          <cell r="R104">
            <v>3664126.16</v>
          </cell>
          <cell r="S104">
            <v>3664126.16</v>
          </cell>
          <cell r="T104">
            <v>3664126.16</v>
          </cell>
          <cell r="U104">
            <v>3664126.16</v>
          </cell>
          <cell r="V104">
            <v>3664126.16</v>
          </cell>
          <cell r="W104">
            <v>3664126.16</v>
          </cell>
          <cell r="X104">
            <v>3664126.16</v>
          </cell>
          <cell r="Y104">
            <v>3664126.16</v>
          </cell>
          <cell r="Z104">
            <v>3664126.16</v>
          </cell>
          <cell r="AA104">
            <v>3664126.16</v>
          </cell>
          <cell r="AB104">
            <v>3664126.16</v>
          </cell>
          <cell r="AC104">
            <v>3664126.16</v>
          </cell>
          <cell r="AD104">
            <v>3664126.16</v>
          </cell>
          <cell r="AE104">
            <v>3664126.16</v>
          </cell>
          <cell r="AF104">
            <v>3664126.16</v>
          </cell>
          <cell r="AG104">
            <v>3664126.16</v>
          </cell>
          <cell r="AH104">
            <v>3664126.16</v>
          </cell>
          <cell r="AI104">
            <v>3664126.16</v>
          </cell>
          <cell r="AJ104">
            <v>3664126.16</v>
          </cell>
          <cell r="AK104">
            <v>3664126.16</v>
          </cell>
          <cell r="AL104">
            <v>3664126.16</v>
          </cell>
          <cell r="AM104">
            <v>3664126.16</v>
          </cell>
          <cell r="AN104">
            <v>3664126.16</v>
          </cell>
        </row>
        <row r="105">
          <cell r="A105" t="str">
            <v>1166-131</v>
          </cell>
          <cell r="B105" t="str">
            <v>ค่าธรรมเนียมอาวัล</v>
          </cell>
          <cell r="C105" t="str">
            <v>C800</v>
          </cell>
          <cell r="E105">
            <v>13415764.710000001</v>
          </cell>
          <cell r="F105">
            <v>0</v>
          </cell>
          <cell r="G105">
            <v>0</v>
          </cell>
          <cell r="H105">
            <v>13415764.710000001</v>
          </cell>
          <cell r="I105">
            <v>13415764.710000001</v>
          </cell>
          <cell r="J105">
            <v>13415764.710000001</v>
          </cell>
          <cell r="K105">
            <v>13415764.710000001</v>
          </cell>
          <cell r="L105">
            <v>13415764.710000001</v>
          </cell>
          <cell r="M105">
            <v>13415764.710000001</v>
          </cell>
          <cell r="N105">
            <v>13415764.710000001</v>
          </cell>
          <cell r="O105">
            <v>13415764.710000001</v>
          </cell>
          <cell r="P105">
            <v>13415764.710000001</v>
          </cell>
          <cell r="Q105">
            <v>13415764.710000001</v>
          </cell>
          <cell r="R105">
            <v>13415764.710000001</v>
          </cell>
          <cell r="S105">
            <v>13415764.710000001</v>
          </cell>
          <cell r="T105">
            <v>13415764.710000001</v>
          </cell>
          <cell r="U105">
            <v>13415764.710000001</v>
          </cell>
          <cell r="V105">
            <v>13415764.710000001</v>
          </cell>
          <cell r="W105">
            <v>13415764.710000001</v>
          </cell>
          <cell r="X105">
            <v>13415764.710000001</v>
          </cell>
          <cell r="Y105">
            <v>13415764.710000001</v>
          </cell>
          <cell r="Z105">
            <v>13415764.710000001</v>
          </cell>
          <cell r="AA105">
            <v>13415764.710000001</v>
          </cell>
          <cell r="AB105">
            <v>13415764.710000001</v>
          </cell>
          <cell r="AC105">
            <v>13415764.710000001</v>
          </cell>
          <cell r="AD105">
            <v>13415764.710000001</v>
          </cell>
          <cell r="AE105">
            <v>13415764.710000001</v>
          </cell>
          <cell r="AF105">
            <v>13415764.710000001</v>
          </cell>
          <cell r="AG105">
            <v>13415764.710000001</v>
          </cell>
          <cell r="AH105">
            <v>13415764.710000001</v>
          </cell>
          <cell r="AI105">
            <v>13415764.710000001</v>
          </cell>
          <cell r="AJ105">
            <v>13415764.710000001</v>
          </cell>
          <cell r="AK105">
            <v>13415764.710000001</v>
          </cell>
          <cell r="AL105">
            <v>13415764.710000001</v>
          </cell>
          <cell r="AM105">
            <v>13415764.710000001</v>
          </cell>
          <cell r="AN105">
            <v>13415764.710000001</v>
          </cell>
        </row>
        <row r="106">
          <cell r="A106" t="str">
            <v>1166-141</v>
          </cell>
          <cell r="B106" t="str">
            <v>ค่าธรรมเนียมจดจำนอง</v>
          </cell>
          <cell r="C106" t="str">
            <v>C800</v>
          </cell>
          <cell r="E106">
            <v>274602.53999999998</v>
          </cell>
          <cell r="F106">
            <v>0</v>
          </cell>
          <cell r="G106">
            <v>0</v>
          </cell>
          <cell r="H106">
            <v>274602.53999999998</v>
          </cell>
          <cell r="I106">
            <v>274602.53999999998</v>
          </cell>
          <cell r="J106">
            <v>274602.53999999998</v>
          </cell>
          <cell r="K106">
            <v>274602.53999999998</v>
          </cell>
          <cell r="L106">
            <v>274602.53999999998</v>
          </cell>
          <cell r="M106">
            <v>274602.53999999998</v>
          </cell>
          <cell r="N106">
            <v>274602.53999999998</v>
          </cell>
          <cell r="O106">
            <v>274602.53999999998</v>
          </cell>
          <cell r="P106">
            <v>274602.53999999998</v>
          </cell>
          <cell r="Q106">
            <v>274602.53999999998</v>
          </cell>
          <cell r="R106">
            <v>274602.53999999998</v>
          </cell>
          <cell r="S106">
            <v>274602.53999999998</v>
          </cell>
          <cell r="T106">
            <v>274602.53999999998</v>
          </cell>
          <cell r="U106">
            <v>274602.53999999998</v>
          </cell>
          <cell r="V106">
            <v>274602.53999999998</v>
          </cell>
          <cell r="W106">
            <v>274602.53999999998</v>
          </cell>
          <cell r="X106">
            <v>274602.53999999998</v>
          </cell>
          <cell r="Y106">
            <v>274602.53999999998</v>
          </cell>
          <cell r="Z106">
            <v>274602.53999999998</v>
          </cell>
          <cell r="AA106">
            <v>274602.53999999998</v>
          </cell>
          <cell r="AB106">
            <v>274602.53999999998</v>
          </cell>
          <cell r="AC106">
            <v>274602.53999999998</v>
          </cell>
          <cell r="AD106">
            <v>274602.53999999998</v>
          </cell>
          <cell r="AE106">
            <v>274602.53999999998</v>
          </cell>
          <cell r="AF106">
            <v>274602.53999999998</v>
          </cell>
          <cell r="AG106">
            <v>274602.53999999998</v>
          </cell>
          <cell r="AH106">
            <v>274602.53999999998</v>
          </cell>
          <cell r="AI106">
            <v>274602.53999999998</v>
          </cell>
          <cell r="AJ106">
            <v>274602.53999999998</v>
          </cell>
          <cell r="AK106">
            <v>274602.53999999998</v>
          </cell>
          <cell r="AL106">
            <v>274602.53999999998</v>
          </cell>
          <cell r="AM106">
            <v>274602.53999999998</v>
          </cell>
          <cell r="AN106">
            <v>274602.53999999998</v>
          </cell>
        </row>
        <row r="107">
          <cell r="A107" t="str">
            <v>1167-111</v>
          </cell>
          <cell r="B107" t="str">
            <v>ค่าที่ปรึกษา</v>
          </cell>
          <cell r="C107" t="str">
            <v>C800</v>
          </cell>
          <cell r="E107">
            <v>3088418.78</v>
          </cell>
          <cell r="F107">
            <v>0</v>
          </cell>
          <cell r="G107">
            <v>0</v>
          </cell>
          <cell r="H107">
            <v>3088418.78</v>
          </cell>
          <cell r="I107">
            <v>1793418.78</v>
          </cell>
          <cell r="J107">
            <v>1618418.78</v>
          </cell>
          <cell r="K107">
            <v>1284893.78</v>
          </cell>
          <cell r="L107">
            <v>929393.78</v>
          </cell>
          <cell r="M107">
            <v>899393.78</v>
          </cell>
          <cell r="N107">
            <v>43393.78</v>
          </cell>
          <cell r="O107">
            <v>43393.78</v>
          </cell>
          <cell r="P107">
            <v>43393.78</v>
          </cell>
          <cell r="Q107">
            <v>43393.78</v>
          </cell>
          <cell r="R107">
            <v>43393.78</v>
          </cell>
          <cell r="S107">
            <v>43393.78</v>
          </cell>
          <cell r="T107">
            <v>43393.78</v>
          </cell>
          <cell r="U107">
            <v>43393.78</v>
          </cell>
          <cell r="V107">
            <v>43393.78</v>
          </cell>
          <cell r="W107">
            <v>43393.78</v>
          </cell>
          <cell r="X107">
            <v>43393.78</v>
          </cell>
          <cell r="Y107">
            <v>43393.78</v>
          </cell>
          <cell r="Z107">
            <v>43393.78</v>
          </cell>
          <cell r="AA107">
            <v>43393.78</v>
          </cell>
          <cell r="AB107">
            <v>43393.78</v>
          </cell>
          <cell r="AC107">
            <v>43393.78</v>
          </cell>
          <cell r="AD107">
            <v>43393.78</v>
          </cell>
          <cell r="AE107">
            <v>43393.78</v>
          </cell>
          <cell r="AF107">
            <v>43393.78</v>
          </cell>
          <cell r="AG107">
            <v>43393.78</v>
          </cell>
          <cell r="AH107">
            <v>43393.78</v>
          </cell>
          <cell r="AI107">
            <v>43393.78</v>
          </cell>
          <cell r="AJ107">
            <v>43393.78</v>
          </cell>
          <cell r="AK107">
            <v>43393.78</v>
          </cell>
          <cell r="AL107">
            <v>43393.78</v>
          </cell>
          <cell r="AM107">
            <v>43393.78</v>
          </cell>
          <cell r="AN107">
            <v>43393.78</v>
          </cell>
        </row>
        <row r="108">
          <cell r="A108" t="str">
            <v>1167-112</v>
          </cell>
          <cell r="B108" t="str">
            <v>ค่าบริหารงานก่อสร้าง</v>
          </cell>
          <cell r="C108" t="str">
            <v>C800</v>
          </cell>
          <cell r="E108">
            <v>9592208.9800000004</v>
          </cell>
          <cell r="F108">
            <v>0</v>
          </cell>
          <cell r="G108">
            <v>0</v>
          </cell>
          <cell r="H108">
            <v>9592208.9800000004</v>
          </cell>
          <cell r="I108">
            <v>5846056.0999999996</v>
          </cell>
          <cell r="J108">
            <v>5020306.0999999996</v>
          </cell>
          <cell r="K108">
            <v>5020306.0999999996</v>
          </cell>
          <cell r="L108">
            <v>5020306.0999999996</v>
          </cell>
          <cell r="M108">
            <v>5020306.0999999996</v>
          </cell>
          <cell r="N108">
            <v>5020306.0999999996</v>
          </cell>
          <cell r="O108">
            <v>5020306.0999999996</v>
          </cell>
          <cell r="P108">
            <v>5020306.0999999996</v>
          </cell>
          <cell r="Q108">
            <v>5020306.0999999996</v>
          </cell>
          <cell r="R108">
            <v>5020306.0999999996</v>
          </cell>
          <cell r="S108">
            <v>5020306.0999999996</v>
          </cell>
          <cell r="T108">
            <v>5020306.0999999996</v>
          </cell>
          <cell r="U108">
            <v>5020306.0999999996</v>
          </cell>
          <cell r="V108">
            <v>5020306.0999999996</v>
          </cell>
          <cell r="W108">
            <v>5020306.0999999996</v>
          </cell>
          <cell r="X108">
            <v>5020306.0999999996</v>
          </cell>
          <cell r="Y108">
            <v>5020306.0999999996</v>
          </cell>
          <cell r="Z108">
            <v>5020306.0999999996</v>
          </cell>
          <cell r="AA108">
            <v>5020306.0999999996</v>
          </cell>
          <cell r="AB108">
            <v>5020306.0999999996</v>
          </cell>
          <cell r="AC108">
            <v>5020306.0999999996</v>
          </cell>
          <cell r="AD108">
            <v>5020306.0999999996</v>
          </cell>
          <cell r="AE108">
            <v>5020306.0999999996</v>
          </cell>
          <cell r="AF108">
            <v>5020306.0999999996</v>
          </cell>
          <cell r="AG108">
            <v>5020306.0999999996</v>
          </cell>
          <cell r="AH108">
            <v>5020306.0999999996</v>
          </cell>
          <cell r="AI108">
            <v>5020306.0999999996</v>
          </cell>
          <cell r="AJ108">
            <v>5020306.0999999996</v>
          </cell>
          <cell r="AK108">
            <v>5020306.0999999996</v>
          </cell>
          <cell r="AL108">
            <v>5020306.0999999996</v>
          </cell>
          <cell r="AM108">
            <v>5020306.0999999996</v>
          </cell>
          <cell r="AN108">
            <v>5020306.0999999996</v>
          </cell>
        </row>
        <row r="109">
          <cell r="A109" t="str">
            <v>1167-113</v>
          </cell>
          <cell r="B109" t="str">
            <v>ค่าประเมินราคา</v>
          </cell>
          <cell r="C109" t="str">
            <v>C800</v>
          </cell>
          <cell r="E109">
            <v>180484.67</v>
          </cell>
          <cell r="F109">
            <v>0</v>
          </cell>
          <cell r="G109">
            <v>0</v>
          </cell>
          <cell r="H109">
            <v>180484.67</v>
          </cell>
          <cell r="I109">
            <v>180484.67</v>
          </cell>
          <cell r="J109">
            <v>180484.67</v>
          </cell>
          <cell r="K109">
            <v>180484.67</v>
          </cell>
          <cell r="L109">
            <v>180484.67</v>
          </cell>
          <cell r="M109">
            <v>180484.67</v>
          </cell>
          <cell r="N109">
            <v>168484.67</v>
          </cell>
          <cell r="O109">
            <v>168484.67</v>
          </cell>
          <cell r="P109">
            <v>168484.67</v>
          </cell>
          <cell r="Q109">
            <v>168484.67</v>
          </cell>
          <cell r="R109">
            <v>168484.67</v>
          </cell>
          <cell r="S109">
            <v>168484.67</v>
          </cell>
          <cell r="T109">
            <v>168484.67</v>
          </cell>
          <cell r="U109">
            <v>168484.67</v>
          </cell>
          <cell r="V109">
            <v>168484.67</v>
          </cell>
          <cell r="W109">
            <v>168484.67</v>
          </cell>
          <cell r="X109">
            <v>168484.67</v>
          </cell>
          <cell r="Y109">
            <v>168484.67</v>
          </cell>
          <cell r="Z109">
            <v>168484.67</v>
          </cell>
          <cell r="AA109">
            <v>168484.67</v>
          </cell>
          <cell r="AB109">
            <v>168484.67</v>
          </cell>
          <cell r="AC109">
            <v>168484.67</v>
          </cell>
          <cell r="AD109">
            <v>168484.67</v>
          </cell>
          <cell r="AE109">
            <v>168484.67</v>
          </cell>
          <cell r="AF109">
            <v>168484.67</v>
          </cell>
          <cell r="AG109">
            <v>168484.67</v>
          </cell>
          <cell r="AH109">
            <v>168484.67</v>
          </cell>
          <cell r="AI109">
            <v>168484.67</v>
          </cell>
          <cell r="AJ109">
            <v>168484.67</v>
          </cell>
          <cell r="AK109">
            <v>168484.67</v>
          </cell>
          <cell r="AL109">
            <v>168484.67</v>
          </cell>
          <cell r="AM109">
            <v>168484.67</v>
          </cell>
          <cell r="AN109">
            <v>168484.67</v>
          </cell>
        </row>
        <row r="110">
          <cell r="A110" t="str">
            <v>1167-114</v>
          </cell>
          <cell r="B110" t="str">
            <v>ค่าประกันภัย</v>
          </cell>
          <cell r="C110" t="str">
            <v>C800</v>
          </cell>
          <cell r="E110">
            <v>542195.80000000005</v>
          </cell>
          <cell r="F110">
            <v>0</v>
          </cell>
          <cell r="G110">
            <v>0</v>
          </cell>
          <cell r="H110">
            <v>542195.80000000005</v>
          </cell>
          <cell r="I110">
            <v>505640.85</v>
          </cell>
          <cell r="J110">
            <v>481800.66</v>
          </cell>
          <cell r="K110">
            <v>481800.66</v>
          </cell>
          <cell r="L110">
            <v>481800.66</v>
          </cell>
          <cell r="M110">
            <v>481800.66</v>
          </cell>
          <cell r="N110">
            <v>481800.66</v>
          </cell>
          <cell r="O110">
            <v>481800.66</v>
          </cell>
          <cell r="P110">
            <v>481800.66</v>
          </cell>
          <cell r="Q110">
            <v>481800.66</v>
          </cell>
          <cell r="R110">
            <v>481800.66</v>
          </cell>
          <cell r="S110">
            <v>481800.66</v>
          </cell>
          <cell r="T110">
            <v>481800.66</v>
          </cell>
          <cell r="U110">
            <v>481800.66</v>
          </cell>
          <cell r="V110">
            <v>481800.66</v>
          </cell>
          <cell r="W110">
            <v>481800.66</v>
          </cell>
          <cell r="X110">
            <v>481800.66</v>
          </cell>
          <cell r="Y110">
            <v>481800.66</v>
          </cell>
          <cell r="Z110">
            <v>481800.66</v>
          </cell>
          <cell r="AA110">
            <v>481800.66</v>
          </cell>
          <cell r="AB110">
            <v>481800.66</v>
          </cell>
          <cell r="AC110">
            <v>481800.66</v>
          </cell>
          <cell r="AD110">
            <v>481800.66</v>
          </cell>
          <cell r="AE110">
            <v>481800.66</v>
          </cell>
          <cell r="AF110">
            <v>481800.66</v>
          </cell>
          <cell r="AG110">
            <v>481800.66</v>
          </cell>
          <cell r="AH110">
            <v>481800.66</v>
          </cell>
          <cell r="AI110">
            <v>481800.66</v>
          </cell>
          <cell r="AJ110">
            <v>481800.66</v>
          </cell>
          <cell r="AK110">
            <v>481800.66</v>
          </cell>
          <cell r="AL110">
            <v>481800.66</v>
          </cell>
          <cell r="AM110">
            <v>481800.66</v>
          </cell>
          <cell r="AN110">
            <v>481800.66</v>
          </cell>
        </row>
        <row r="111">
          <cell r="A111" t="str">
            <v>1167-115</v>
          </cell>
          <cell r="B111" t="str">
            <v>ค่ารักษาความปลอดภัยในโครงการ</v>
          </cell>
          <cell r="C111" t="str">
            <v>C800</v>
          </cell>
          <cell r="E111">
            <v>6179285.1900000004</v>
          </cell>
          <cell r="F111">
            <v>0</v>
          </cell>
          <cell r="G111">
            <v>0</v>
          </cell>
          <cell r="H111">
            <v>6179285.1900000004</v>
          </cell>
          <cell r="I111">
            <v>5849297.1900000004</v>
          </cell>
          <cell r="J111">
            <v>5559113.1900000004</v>
          </cell>
          <cell r="K111">
            <v>5270213.1900000004</v>
          </cell>
          <cell r="L111">
            <v>4998573.1900000004</v>
          </cell>
          <cell r="M111">
            <v>4857333.1900000004</v>
          </cell>
          <cell r="N111">
            <v>4857333.1900000004</v>
          </cell>
          <cell r="O111">
            <v>4857333.1900000004</v>
          </cell>
          <cell r="P111">
            <v>4857333.1900000004</v>
          </cell>
          <cell r="Q111">
            <v>4857333.1900000004</v>
          </cell>
          <cell r="R111">
            <v>4857333.1900000004</v>
          </cell>
          <cell r="S111">
            <v>4857333.1900000004</v>
          </cell>
          <cell r="T111">
            <v>4857333.1900000004</v>
          </cell>
          <cell r="U111">
            <v>4857333.1900000004</v>
          </cell>
          <cell r="V111">
            <v>4857333.1900000004</v>
          </cell>
          <cell r="W111">
            <v>4857333.1900000004</v>
          </cell>
          <cell r="X111">
            <v>4857333.1900000004</v>
          </cell>
          <cell r="Y111">
            <v>4857333.1900000004</v>
          </cell>
          <cell r="Z111">
            <v>4857333.1900000004</v>
          </cell>
          <cell r="AA111">
            <v>4857333.1900000004</v>
          </cell>
          <cell r="AB111">
            <v>4857333.1900000004</v>
          </cell>
          <cell r="AC111">
            <v>4857333.1900000004</v>
          </cell>
          <cell r="AD111">
            <v>4857333.1900000004</v>
          </cell>
          <cell r="AE111">
            <v>4857333.1900000004</v>
          </cell>
          <cell r="AF111">
            <v>4857333.1900000004</v>
          </cell>
          <cell r="AG111">
            <v>4857333.1900000004</v>
          </cell>
          <cell r="AH111">
            <v>4857333.1900000004</v>
          </cell>
          <cell r="AI111">
            <v>4857333.1900000004</v>
          </cell>
          <cell r="AJ111">
            <v>4857333.1900000004</v>
          </cell>
          <cell r="AK111">
            <v>4857333.1900000004</v>
          </cell>
          <cell r="AL111">
            <v>4857333.1900000004</v>
          </cell>
          <cell r="AM111">
            <v>4765848.1900000004</v>
          </cell>
          <cell r="AN111">
            <v>4674363.1900000004</v>
          </cell>
        </row>
        <row r="112">
          <cell r="A112" t="str">
            <v>1167-116</v>
          </cell>
          <cell r="B112" t="str">
            <v>ค่ารักษาความสะอาดในโครงการ</v>
          </cell>
          <cell r="C112" t="str">
            <v>C800</v>
          </cell>
          <cell r="E112">
            <v>3408315.99</v>
          </cell>
          <cell r="F112">
            <v>0</v>
          </cell>
          <cell r="G112">
            <v>0</v>
          </cell>
          <cell r="H112">
            <v>3408315.99</v>
          </cell>
          <cell r="I112">
            <v>3081627.2</v>
          </cell>
          <cell r="J112">
            <v>2767584.11</v>
          </cell>
          <cell r="K112">
            <v>2752177.45</v>
          </cell>
          <cell r="L112">
            <v>2701554.45</v>
          </cell>
          <cell r="M112">
            <v>2694054.45</v>
          </cell>
          <cell r="N112">
            <v>2694054.45</v>
          </cell>
          <cell r="O112">
            <v>2694054.45</v>
          </cell>
          <cell r="P112">
            <v>2694054.45</v>
          </cell>
          <cell r="Q112">
            <v>2694054.45</v>
          </cell>
          <cell r="R112">
            <v>2694054.45</v>
          </cell>
          <cell r="S112">
            <v>2694054.45</v>
          </cell>
          <cell r="T112">
            <v>2694054.45</v>
          </cell>
          <cell r="U112">
            <v>2694054.45</v>
          </cell>
          <cell r="V112">
            <v>2694054.45</v>
          </cell>
          <cell r="W112">
            <v>2694054.45</v>
          </cell>
          <cell r="X112">
            <v>2694054.45</v>
          </cell>
          <cell r="Y112">
            <v>2694054.45</v>
          </cell>
          <cell r="Z112">
            <v>2694054.45</v>
          </cell>
          <cell r="AA112">
            <v>2694054.45</v>
          </cell>
          <cell r="AB112">
            <v>2694054.45</v>
          </cell>
          <cell r="AC112">
            <v>2694054.45</v>
          </cell>
          <cell r="AD112">
            <v>2694054.45</v>
          </cell>
          <cell r="AE112">
            <v>2694054.45</v>
          </cell>
          <cell r="AF112">
            <v>2694054.45</v>
          </cell>
          <cell r="AG112">
            <v>2694054.45</v>
          </cell>
          <cell r="AH112">
            <v>2694054.45</v>
          </cell>
          <cell r="AI112">
            <v>2694054.45</v>
          </cell>
          <cell r="AJ112">
            <v>2694054.45</v>
          </cell>
          <cell r="AK112">
            <v>2694054.45</v>
          </cell>
          <cell r="AL112">
            <v>2694054.45</v>
          </cell>
          <cell r="AM112">
            <v>2642814.9500000002</v>
          </cell>
          <cell r="AN112">
            <v>2592271.4500000002</v>
          </cell>
        </row>
        <row r="113">
          <cell r="A113" t="str">
            <v>1168-111</v>
          </cell>
          <cell r="B113" t="str">
            <v>ค่าโฆษณาและส่งเสริมการขาย</v>
          </cell>
          <cell r="C113" t="str">
            <v>C800</v>
          </cell>
          <cell r="E113">
            <v>18064557.059999999</v>
          </cell>
          <cell r="F113">
            <v>0</v>
          </cell>
          <cell r="G113">
            <v>0</v>
          </cell>
          <cell r="H113">
            <v>18064557.059999999</v>
          </cell>
          <cell r="I113">
            <v>18064557.059999999</v>
          </cell>
          <cell r="J113">
            <v>18064557.059999999</v>
          </cell>
          <cell r="K113">
            <v>18064557.059999999</v>
          </cell>
          <cell r="L113">
            <v>18064557.059999999</v>
          </cell>
          <cell r="M113">
            <v>18064557.059999999</v>
          </cell>
          <cell r="N113">
            <v>18064557.059999999</v>
          </cell>
          <cell r="O113">
            <v>18064557.059999999</v>
          </cell>
          <cell r="P113">
            <v>18064557.059999999</v>
          </cell>
          <cell r="Q113">
            <v>18064557.059999999</v>
          </cell>
          <cell r="R113">
            <v>18064557.059999999</v>
          </cell>
          <cell r="S113">
            <v>18064557.059999999</v>
          </cell>
          <cell r="T113">
            <v>18064557.059999999</v>
          </cell>
          <cell r="U113">
            <v>18064557.059999999</v>
          </cell>
          <cell r="V113">
            <v>18064557.059999999</v>
          </cell>
          <cell r="W113">
            <v>18064557.059999999</v>
          </cell>
          <cell r="X113">
            <v>18064557.059999999</v>
          </cell>
          <cell r="Y113">
            <v>18064557.059999999</v>
          </cell>
          <cell r="Z113">
            <v>18064557.059999999</v>
          </cell>
          <cell r="AA113">
            <v>18064557.059999999</v>
          </cell>
          <cell r="AB113">
            <v>18064557.059999999</v>
          </cell>
          <cell r="AC113">
            <v>18064557.059999999</v>
          </cell>
          <cell r="AD113">
            <v>18064557.059999999</v>
          </cell>
          <cell r="AE113">
            <v>18064557.059999999</v>
          </cell>
          <cell r="AF113">
            <v>18064557.059999999</v>
          </cell>
          <cell r="AG113">
            <v>18064557.059999999</v>
          </cell>
          <cell r="AH113">
            <v>18064557.059999999</v>
          </cell>
          <cell r="AI113">
            <v>18064557.059999999</v>
          </cell>
          <cell r="AJ113">
            <v>18064557.059999999</v>
          </cell>
          <cell r="AK113">
            <v>18064557.059999999</v>
          </cell>
          <cell r="AL113">
            <v>18064557.059999999</v>
          </cell>
          <cell r="AM113">
            <v>18064557.059999999</v>
          </cell>
          <cell r="AN113">
            <v>18064557.059999999</v>
          </cell>
        </row>
        <row r="114">
          <cell r="A114" t="str">
            <v>1168-112</v>
          </cell>
          <cell r="B114" t="str">
            <v>ค่าธรรมเนียม</v>
          </cell>
          <cell r="C114" t="str">
            <v>C800</v>
          </cell>
          <cell r="E114">
            <v>135971.37</v>
          </cell>
          <cell r="F114">
            <v>745</v>
          </cell>
          <cell r="G114">
            <v>0</v>
          </cell>
          <cell r="H114">
            <v>136716.37</v>
          </cell>
          <cell r="I114">
            <v>127990.37</v>
          </cell>
          <cell r="J114">
            <v>127990.37</v>
          </cell>
          <cell r="K114">
            <v>106570.37</v>
          </cell>
          <cell r="L114">
            <v>106570.37</v>
          </cell>
          <cell r="M114">
            <v>106570.37</v>
          </cell>
          <cell r="N114">
            <v>106570.37</v>
          </cell>
          <cell r="O114">
            <v>106570.37</v>
          </cell>
          <cell r="P114">
            <v>106570.37</v>
          </cell>
          <cell r="Q114">
            <v>106570.37</v>
          </cell>
          <cell r="R114">
            <v>106570.37</v>
          </cell>
          <cell r="S114">
            <v>106570.37</v>
          </cell>
          <cell r="T114">
            <v>106570.37</v>
          </cell>
          <cell r="U114">
            <v>106570.37</v>
          </cell>
          <cell r="V114">
            <v>106570.37</v>
          </cell>
          <cell r="W114">
            <v>106570.37</v>
          </cell>
          <cell r="X114">
            <v>106570.37</v>
          </cell>
          <cell r="Y114">
            <v>106570.37</v>
          </cell>
          <cell r="Z114">
            <v>106570.37</v>
          </cell>
          <cell r="AA114">
            <v>106570.37</v>
          </cell>
          <cell r="AB114">
            <v>106570.37</v>
          </cell>
          <cell r="AC114">
            <v>106570.37</v>
          </cell>
          <cell r="AD114">
            <v>106570.37</v>
          </cell>
          <cell r="AE114">
            <v>106570.37</v>
          </cell>
          <cell r="AF114">
            <v>106570.37</v>
          </cell>
          <cell r="AG114">
            <v>106570.37</v>
          </cell>
          <cell r="AH114">
            <v>106570.37</v>
          </cell>
          <cell r="AI114">
            <v>106570.37</v>
          </cell>
          <cell r="AJ114">
            <v>106570.37</v>
          </cell>
          <cell r="AK114">
            <v>106570.367</v>
          </cell>
          <cell r="AL114">
            <v>106570.367</v>
          </cell>
          <cell r="AM114">
            <v>106570.37</v>
          </cell>
          <cell r="AN114">
            <v>106570.37</v>
          </cell>
        </row>
        <row r="115">
          <cell r="A115" t="str">
            <v>1168-113</v>
          </cell>
          <cell r="B115" t="str">
            <v>ค่ารังวัดแบ่งโฉนด, ภาระจำยอม</v>
          </cell>
          <cell r="C115" t="str">
            <v>C800</v>
          </cell>
          <cell r="E115">
            <v>91799.18</v>
          </cell>
          <cell r="F115">
            <v>0</v>
          </cell>
          <cell r="G115">
            <v>0</v>
          </cell>
          <cell r="H115">
            <v>91799.18</v>
          </cell>
          <cell r="I115">
            <v>73849.179999999993</v>
          </cell>
          <cell r="J115">
            <v>73849.179999999993</v>
          </cell>
          <cell r="K115">
            <v>73849.179999999993</v>
          </cell>
          <cell r="L115">
            <v>73879.179999999993</v>
          </cell>
          <cell r="M115">
            <v>73879.179999999993</v>
          </cell>
          <cell r="N115">
            <v>59860.47</v>
          </cell>
          <cell r="O115">
            <v>39504.080000000002</v>
          </cell>
          <cell r="P115">
            <v>39504.080000000002</v>
          </cell>
          <cell r="Q115">
            <v>39504.080000000002</v>
          </cell>
          <cell r="R115">
            <v>39504.080000000002</v>
          </cell>
          <cell r="S115">
            <v>39504.080000000002</v>
          </cell>
          <cell r="T115">
            <v>39504.080000000002</v>
          </cell>
          <cell r="U115">
            <v>39504.080000000002</v>
          </cell>
          <cell r="V115">
            <v>39504.080000000002</v>
          </cell>
          <cell r="W115">
            <v>39504.080000000002</v>
          </cell>
          <cell r="X115">
            <v>39504.080000000002</v>
          </cell>
          <cell r="Y115">
            <v>39504.080000000002</v>
          </cell>
          <cell r="Z115">
            <v>39504.080000000002</v>
          </cell>
          <cell r="AA115">
            <v>39504.080000000002</v>
          </cell>
          <cell r="AB115">
            <v>39504.080000000002</v>
          </cell>
          <cell r="AC115">
            <v>39504.080000000002</v>
          </cell>
          <cell r="AD115">
            <v>39504.080000000002</v>
          </cell>
          <cell r="AE115">
            <v>39504.080000000002</v>
          </cell>
          <cell r="AF115">
            <v>39504.080000000002</v>
          </cell>
          <cell r="AG115">
            <v>39504.080000000002</v>
          </cell>
          <cell r="AH115">
            <v>39504.080000000002</v>
          </cell>
          <cell r="AI115">
            <v>39504.080000000002</v>
          </cell>
          <cell r="AJ115">
            <v>39504.080000000002</v>
          </cell>
          <cell r="AK115">
            <v>39504.080000000002</v>
          </cell>
          <cell r="AL115">
            <v>39504.080000000002</v>
          </cell>
          <cell r="AM115">
            <v>39504.080000000002</v>
          </cell>
          <cell r="AN115">
            <v>39504.080000000002</v>
          </cell>
        </row>
        <row r="116">
          <cell r="A116" t="str">
            <v>1168-114</v>
          </cell>
          <cell r="B116" t="str">
            <v>ค่าเช่าพื้นที่เพื่อการก่อสร้าง</v>
          </cell>
          <cell r="C116" t="str">
            <v>C800</v>
          </cell>
          <cell r="E116">
            <v>1342500</v>
          </cell>
          <cell r="F116">
            <v>0</v>
          </cell>
          <cell r="G116">
            <v>0</v>
          </cell>
          <cell r="H116">
            <v>1342500</v>
          </cell>
          <cell r="I116">
            <v>1342500</v>
          </cell>
          <cell r="J116">
            <v>1342500</v>
          </cell>
          <cell r="K116">
            <v>1342500</v>
          </cell>
          <cell r="L116">
            <v>1342500</v>
          </cell>
          <cell r="M116">
            <v>1342500</v>
          </cell>
          <cell r="N116">
            <v>1342500</v>
          </cell>
          <cell r="O116">
            <v>1342500</v>
          </cell>
          <cell r="P116">
            <v>1342500</v>
          </cell>
          <cell r="Q116">
            <v>1342500</v>
          </cell>
          <cell r="R116">
            <v>1342500</v>
          </cell>
          <cell r="S116">
            <v>1342500</v>
          </cell>
          <cell r="T116">
            <v>1342500</v>
          </cell>
          <cell r="U116">
            <v>1342500</v>
          </cell>
          <cell r="V116">
            <v>1342500</v>
          </cell>
          <cell r="W116">
            <v>1342500</v>
          </cell>
          <cell r="X116">
            <v>1342500</v>
          </cell>
          <cell r="Y116">
            <v>1342500</v>
          </cell>
          <cell r="Z116">
            <v>1342500</v>
          </cell>
          <cell r="AA116">
            <v>1342500</v>
          </cell>
          <cell r="AB116">
            <v>1342500</v>
          </cell>
          <cell r="AC116">
            <v>1342500</v>
          </cell>
          <cell r="AD116">
            <v>1342500</v>
          </cell>
          <cell r="AE116">
            <v>1342500</v>
          </cell>
          <cell r="AF116">
            <v>1342500</v>
          </cell>
          <cell r="AG116">
            <v>1342500</v>
          </cell>
          <cell r="AH116">
            <v>1342500</v>
          </cell>
          <cell r="AI116">
            <v>1342500</v>
          </cell>
          <cell r="AJ116">
            <v>1342500</v>
          </cell>
          <cell r="AK116">
            <v>1342500</v>
          </cell>
          <cell r="AL116">
            <v>1342500</v>
          </cell>
          <cell r="AM116">
            <v>1342500</v>
          </cell>
          <cell r="AN116">
            <v>1342500</v>
          </cell>
        </row>
        <row r="117">
          <cell r="A117" t="str">
            <v>1168-115</v>
          </cell>
          <cell r="B117" t="str">
            <v>ค่าถ่ายเอกสารและแบบพิมพ์</v>
          </cell>
          <cell r="C117" t="str">
            <v>C800</v>
          </cell>
          <cell r="E117">
            <v>193068.43</v>
          </cell>
          <cell r="F117">
            <v>0</v>
          </cell>
          <cell r="G117">
            <v>0</v>
          </cell>
          <cell r="H117">
            <v>193068.43</v>
          </cell>
          <cell r="I117">
            <v>191942.87</v>
          </cell>
          <cell r="J117">
            <v>187327.73</v>
          </cell>
          <cell r="K117">
            <v>181970.21</v>
          </cell>
          <cell r="L117">
            <v>168133.15</v>
          </cell>
          <cell r="M117">
            <v>154047.82</v>
          </cell>
          <cell r="N117">
            <v>154047.82</v>
          </cell>
          <cell r="O117">
            <v>154047.82</v>
          </cell>
          <cell r="P117">
            <v>154047.82</v>
          </cell>
          <cell r="Q117">
            <v>154047.82</v>
          </cell>
          <cell r="R117">
            <v>154047.82</v>
          </cell>
          <cell r="S117">
            <v>154047.82</v>
          </cell>
          <cell r="T117">
            <v>154047.82</v>
          </cell>
          <cell r="U117">
            <v>154047.82</v>
          </cell>
          <cell r="V117">
            <v>154047.82</v>
          </cell>
          <cell r="W117">
            <v>154047.82</v>
          </cell>
          <cell r="X117">
            <v>154047.82</v>
          </cell>
          <cell r="Y117">
            <v>154047.82</v>
          </cell>
          <cell r="Z117">
            <v>154047.82</v>
          </cell>
          <cell r="AA117">
            <v>154047.82</v>
          </cell>
          <cell r="AB117">
            <v>154047.82</v>
          </cell>
          <cell r="AC117">
            <v>154047.82</v>
          </cell>
          <cell r="AD117">
            <v>154047.82</v>
          </cell>
          <cell r="AE117">
            <v>154047.82</v>
          </cell>
          <cell r="AF117">
            <v>154047.82</v>
          </cell>
          <cell r="AG117">
            <v>154047.82</v>
          </cell>
          <cell r="AH117">
            <v>154047.82</v>
          </cell>
          <cell r="AI117">
            <v>154047.82</v>
          </cell>
          <cell r="AJ117">
            <v>154047.82</v>
          </cell>
          <cell r="AK117">
            <v>154047.82</v>
          </cell>
          <cell r="AL117">
            <v>154047.82</v>
          </cell>
          <cell r="AM117">
            <v>154047.82</v>
          </cell>
          <cell r="AN117">
            <v>154047.82</v>
          </cell>
        </row>
        <row r="118">
          <cell r="A118" t="str">
            <v>1168-116</v>
          </cell>
          <cell r="B118" t="str">
            <v>ค่าใช้จ่ายในการเดินทาง</v>
          </cell>
          <cell r="C118" t="str">
            <v>C800</v>
          </cell>
          <cell r="E118">
            <v>491324.19</v>
          </cell>
          <cell r="F118">
            <v>0</v>
          </cell>
          <cell r="G118">
            <v>0</v>
          </cell>
          <cell r="H118">
            <v>491324.19</v>
          </cell>
          <cell r="I118">
            <v>491324.19</v>
          </cell>
          <cell r="J118">
            <v>491324.19</v>
          </cell>
          <cell r="K118">
            <v>491324.19</v>
          </cell>
          <cell r="L118">
            <v>491324.19</v>
          </cell>
          <cell r="M118">
            <v>490824.19</v>
          </cell>
          <cell r="N118">
            <v>490824.19</v>
          </cell>
          <cell r="O118">
            <v>490824.19</v>
          </cell>
          <cell r="P118">
            <v>490824.19</v>
          </cell>
          <cell r="Q118">
            <v>490824.19</v>
          </cell>
          <cell r="R118">
            <v>490824.19</v>
          </cell>
          <cell r="S118">
            <v>490824.19</v>
          </cell>
          <cell r="T118">
            <v>490824.19</v>
          </cell>
          <cell r="U118">
            <v>490824.19</v>
          </cell>
          <cell r="V118">
            <v>490824.19</v>
          </cell>
          <cell r="W118">
            <v>490824.19</v>
          </cell>
          <cell r="X118">
            <v>490824.19</v>
          </cell>
          <cell r="Y118">
            <v>490824.19</v>
          </cell>
          <cell r="Z118">
            <v>490824.19</v>
          </cell>
          <cell r="AA118">
            <v>490824.19</v>
          </cell>
          <cell r="AB118">
            <v>490824.19</v>
          </cell>
          <cell r="AC118">
            <v>490824.19</v>
          </cell>
          <cell r="AD118">
            <v>490824.19</v>
          </cell>
          <cell r="AE118">
            <v>490824.19</v>
          </cell>
          <cell r="AF118">
            <v>490824.19</v>
          </cell>
          <cell r="AG118">
            <v>490824.19</v>
          </cell>
          <cell r="AH118">
            <v>490824.19</v>
          </cell>
          <cell r="AI118">
            <v>490824.19</v>
          </cell>
          <cell r="AJ118">
            <v>490824.19</v>
          </cell>
          <cell r="AK118">
            <v>490824.19</v>
          </cell>
          <cell r="AL118">
            <v>490824.19</v>
          </cell>
          <cell r="AM118">
            <v>490824.19</v>
          </cell>
          <cell r="AN118">
            <v>490824.19</v>
          </cell>
        </row>
        <row r="119">
          <cell r="A119" t="str">
            <v>1168-117</v>
          </cell>
          <cell r="B119" t="str">
            <v>ค่าใช้จ่ายเบ็ดเตล็ด.</v>
          </cell>
          <cell r="C119" t="str">
            <v>C800</v>
          </cell>
          <cell r="E119">
            <v>6876860.6399999997</v>
          </cell>
          <cell r="F119">
            <v>0</v>
          </cell>
          <cell r="G119">
            <v>0</v>
          </cell>
          <cell r="H119">
            <v>6876860.6399999997</v>
          </cell>
          <cell r="I119">
            <v>6266171.75</v>
          </cell>
          <cell r="J119">
            <v>5786588.5700000003</v>
          </cell>
          <cell r="K119">
            <v>5593153.0499999998</v>
          </cell>
          <cell r="L119">
            <v>5170621.17</v>
          </cell>
          <cell r="M119">
            <v>5049725.17</v>
          </cell>
          <cell r="N119">
            <v>5048198.45</v>
          </cell>
          <cell r="O119">
            <v>5048198.45</v>
          </cell>
          <cell r="P119">
            <v>5048198.45</v>
          </cell>
          <cell r="Q119">
            <v>5048198.45</v>
          </cell>
          <cell r="R119">
            <v>5048198.45</v>
          </cell>
          <cell r="S119">
            <v>5048198.45</v>
          </cell>
          <cell r="T119">
            <v>5048198.45</v>
          </cell>
          <cell r="U119">
            <v>5048198.45</v>
          </cell>
          <cell r="V119">
            <v>5048198.45</v>
          </cell>
          <cell r="W119">
            <v>5048198.45</v>
          </cell>
          <cell r="X119">
            <v>5048198.45</v>
          </cell>
          <cell r="Y119">
            <v>5048198.45</v>
          </cell>
          <cell r="Z119">
            <v>5048198.45</v>
          </cell>
          <cell r="AA119">
            <v>5048198.45</v>
          </cell>
          <cell r="AB119">
            <v>5048198.45</v>
          </cell>
          <cell r="AC119">
            <v>5048198.45</v>
          </cell>
          <cell r="AD119">
            <v>5048198.45</v>
          </cell>
          <cell r="AE119">
            <v>5048198.45</v>
          </cell>
          <cell r="AF119">
            <v>5048198.45</v>
          </cell>
          <cell r="AG119">
            <v>5048198.45</v>
          </cell>
          <cell r="AH119">
            <v>5048198.45</v>
          </cell>
          <cell r="AI119">
            <v>5048198.45</v>
          </cell>
          <cell r="AJ119">
            <v>5048198.45</v>
          </cell>
          <cell r="AK119">
            <v>5048198.45</v>
          </cell>
          <cell r="AL119">
            <v>5048198.45</v>
          </cell>
          <cell r="AM119">
            <v>5048198.45</v>
          </cell>
          <cell r="AN119">
            <v>5048198.45</v>
          </cell>
        </row>
        <row r="120">
          <cell r="A120" t="str">
            <v>1168-117.1</v>
          </cell>
          <cell r="B120" t="str">
            <v>ปรับปรุงโอนอุปกรณ์สำนักงานเป็นโครงการ</v>
          </cell>
          <cell r="C120" t="str">
            <v>C800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3</v>
          </cell>
          <cell r="AK120">
            <v>3</v>
          </cell>
          <cell r="AL120">
            <v>3</v>
          </cell>
          <cell r="AM120">
            <v>3</v>
          </cell>
          <cell r="AN120">
            <v>5</v>
          </cell>
        </row>
        <row r="121">
          <cell r="A121" t="str">
            <v>1168-118</v>
          </cell>
          <cell r="B121" t="str">
            <v>ค่าใช้จ่ายเกี่ยวกับไฟฟ้า</v>
          </cell>
          <cell r="C121" t="str">
            <v>C800</v>
          </cell>
          <cell r="E121">
            <v>3491742.29</v>
          </cell>
          <cell r="F121">
            <v>0</v>
          </cell>
          <cell r="G121">
            <v>0</v>
          </cell>
          <cell r="H121">
            <v>3491742.29</v>
          </cell>
          <cell r="I121">
            <v>2921671.12</v>
          </cell>
          <cell r="J121">
            <v>2640766.71</v>
          </cell>
          <cell r="K121">
            <v>2475746.4900000002</v>
          </cell>
          <cell r="L121">
            <v>2370692.29</v>
          </cell>
          <cell r="M121">
            <v>2351959.56</v>
          </cell>
          <cell r="N121">
            <v>2351959.56</v>
          </cell>
          <cell r="O121">
            <v>2351959.56</v>
          </cell>
          <cell r="P121">
            <v>2351959.56</v>
          </cell>
          <cell r="Q121">
            <v>2351959.56</v>
          </cell>
          <cell r="R121">
            <v>2351959.56</v>
          </cell>
          <cell r="S121">
            <v>2351959.56</v>
          </cell>
          <cell r="T121">
            <v>2351959.56</v>
          </cell>
          <cell r="U121">
            <v>2351959.56</v>
          </cell>
          <cell r="V121">
            <v>2351959.56</v>
          </cell>
          <cell r="W121">
            <v>2351959.56</v>
          </cell>
          <cell r="X121">
            <v>2351959.56</v>
          </cell>
          <cell r="Y121">
            <v>2351959.56</v>
          </cell>
          <cell r="Z121">
            <v>2351959.56</v>
          </cell>
          <cell r="AA121">
            <v>2351959.56</v>
          </cell>
          <cell r="AB121">
            <v>2351959.56</v>
          </cell>
          <cell r="AC121">
            <v>2351959.56</v>
          </cell>
          <cell r="AD121">
            <v>2351959.56</v>
          </cell>
          <cell r="AE121">
            <v>2351959.56</v>
          </cell>
          <cell r="AF121">
            <v>2351959.56</v>
          </cell>
          <cell r="AG121">
            <v>2351959.56</v>
          </cell>
          <cell r="AH121">
            <v>2351959.56</v>
          </cell>
          <cell r="AI121">
            <v>2351959.56</v>
          </cell>
          <cell r="AJ121">
            <v>2351959.56</v>
          </cell>
          <cell r="AK121">
            <v>2351959.56</v>
          </cell>
          <cell r="AL121">
            <v>2351959.56</v>
          </cell>
          <cell r="AM121">
            <v>2346680.09</v>
          </cell>
          <cell r="AN121">
            <v>2338598.94</v>
          </cell>
        </row>
        <row r="122">
          <cell r="A122" t="str">
            <v>1168-119</v>
          </cell>
          <cell r="B122" t="str">
            <v>ค่าใช้จ่ายเกี่ยวกับประปา</v>
          </cell>
          <cell r="C122" t="str">
            <v>C800</v>
          </cell>
          <cell r="E122">
            <v>2008128.9</v>
          </cell>
          <cell r="F122">
            <v>0</v>
          </cell>
          <cell r="G122">
            <v>0</v>
          </cell>
          <cell r="H122">
            <v>2008128.9</v>
          </cell>
          <cell r="I122">
            <v>1618374.26</v>
          </cell>
          <cell r="J122">
            <v>1522238.47</v>
          </cell>
          <cell r="K122">
            <v>1464548.88</v>
          </cell>
          <cell r="L122">
            <v>1443072.05</v>
          </cell>
          <cell r="M122">
            <v>1424605.99</v>
          </cell>
          <cell r="N122">
            <v>1424605.99</v>
          </cell>
          <cell r="O122">
            <v>1424605.99</v>
          </cell>
          <cell r="P122">
            <v>1424605.99</v>
          </cell>
          <cell r="Q122">
            <v>1424605.99</v>
          </cell>
          <cell r="R122">
            <v>1424605.99</v>
          </cell>
          <cell r="S122">
            <v>1424605.99</v>
          </cell>
          <cell r="T122">
            <v>1424605.99</v>
          </cell>
          <cell r="U122">
            <v>1424605.99</v>
          </cell>
          <cell r="V122">
            <v>1424605.99</v>
          </cell>
          <cell r="W122">
            <v>1424605.99</v>
          </cell>
          <cell r="X122">
            <v>1424605.99</v>
          </cell>
          <cell r="Y122">
            <v>1424605.99</v>
          </cell>
          <cell r="Z122">
            <v>1424605.99</v>
          </cell>
          <cell r="AA122">
            <v>1424605.99</v>
          </cell>
          <cell r="AB122">
            <v>1424605.99</v>
          </cell>
          <cell r="AC122">
            <v>1424605.99</v>
          </cell>
          <cell r="AD122">
            <v>1424605.99</v>
          </cell>
          <cell r="AE122">
            <v>1424605.99</v>
          </cell>
          <cell r="AF122">
            <v>1424605.99</v>
          </cell>
          <cell r="AG122">
            <v>1424605.99</v>
          </cell>
          <cell r="AH122">
            <v>1424605.99</v>
          </cell>
          <cell r="AI122">
            <v>1424605.99</v>
          </cell>
          <cell r="AJ122">
            <v>1424605.99</v>
          </cell>
          <cell r="AK122">
            <v>1424605.99</v>
          </cell>
          <cell r="AL122">
            <v>1424605.99</v>
          </cell>
          <cell r="AM122">
            <v>1423018.64</v>
          </cell>
          <cell r="AN122">
            <v>1420838.17</v>
          </cell>
        </row>
        <row r="123">
          <cell r="A123" t="str">
            <v>1168-120</v>
          </cell>
          <cell r="B123" t="str">
            <v>ค่าใช้จ่ายเกี่ยวกับโทรศัพท์</v>
          </cell>
          <cell r="C123" t="str">
            <v>C800</v>
          </cell>
          <cell r="E123">
            <v>521528.23</v>
          </cell>
          <cell r="F123">
            <v>0</v>
          </cell>
          <cell r="G123">
            <v>0</v>
          </cell>
          <cell r="H123">
            <v>521528.23</v>
          </cell>
          <cell r="I123">
            <v>521528.23</v>
          </cell>
          <cell r="J123">
            <v>521528.23</v>
          </cell>
          <cell r="K123">
            <v>502309.96</v>
          </cell>
          <cell r="L123">
            <v>502309.96</v>
          </cell>
          <cell r="M123">
            <v>502309.96</v>
          </cell>
          <cell r="N123">
            <v>502309.96</v>
          </cell>
          <cell r="O123">
            <v>502309.96</v>
          </cell>
          <cell r="P123">
            <v>502309.96</v>
          </cell>
          <cell r="Q123">
            <v>502309.96</v>
          </cell>
          <cell r="R123">
            <v>502309.96</v>
          </cell>
          <cell r="S123">
            <v>502309.96</v>
          </cell>
          <cell r="T123">
            <v>502309.96</v>
          </cell>
          <cell r="U123">
            <v>502309.96</v>
          </cell>
          <cell r="V123">
            <v>502309.96</v>
          </cell>
          <cell r="W123">
            <v>502309.96</v>
          </cell>
          <cell r="X123">
            <v>502309.96</v>
          </cell>
          <cell r="Y123">
            <v>502309.96</v>
          </cell>
          <cell r="Z123">
            <v>502309.96</v>
          </cell>
          <cell r="AA123">
            <v>502309.96</v>
          </cell>
          <cell r="AB123">
            <v>502309.96</v>
          </cell>
          <cell r="AC123">
            <v>502309.96</v>
          </cell>
          <cell r="AD123">
            <v>502309.96</v>
          </cell>
          <cell r="AE123">
            <v>502309.96</v>
          </cell>
          <cell r="AF123">
            <v>502309.96</v>
          </cell>
          <cell r="AG123">
            <v>502309.96</v>
          </cell>
          <cell r="AH123">
            <v>502309.96</v>
          </cell>
          <cell r="AI123">
            <v>502309.96</v>
          </cell>
          <cell r="AJ123">
            <v>502309.96</v>
          </cell>
          <cell r="AK123">
            <v>502309.96</v>
          </cell>
          <cell r="AL123">
            <v>502309.96</v>
          </cell>
          <cell r="AM123">
            <v>501613.39</v>
          </cell>
          <cell r="AN123">
            <v>500799.01</v>
          </cell>
        </row>
        <row r="124">
          <cell r="A124" t="str">
            <v>1168-991</v>
          </cell>
          <cell r="B124" t="str">
            <v>เฟอร์นิเจอร์และของตกแต่ง</v>
          </cell>
          <cell r="C124" t="str">
            <v>C800</v>
          </cell>
          <cell r="E124">
            <v>3069448.23</v>
          </cell>
          <cell r="F124">
            <v>0</v>
          </cell>
          <cell r="G124">
            <v>0</v>
          </cell>
          <cell r="H124">
            <v>3069448.23</v>
          </cell>
          <cell r="I124">
            <v>1512054.81</v>
          </cell>
          <cell r="J124">
            <v>3</v>
          </cell>
          <cell r="K124">
            <v>3</v>
          </cell>
          <cell r="L124">
            <v>3</v>
          </cell>
          <cell r="M124">
            <v>3</v>
          </cell>
          <cell r="N124">
            <v>3</v>
          </cell>
          <cell r="O124">
            <v>3</v>
          </cell>
          <cell r="P124">
            <v>3</v>
          </cell>
          <cell r="Q124">
            <v>3</v>
          </cell>
          <cell r="R124">
            <v>3</v>
          </cell>
          <cell r="S124">
            <v>3</v>
          </cell>
          <cell r="T124">
            <v>3</v>
          </cell>
          <cell r="U124">
            <v>3</v>
          </cell>
          <cell r="V124">
            <v>3</v>
          </cell>
          <cell r="W124">
            <v>3</v>
          </cell>
          <cell r="X124">
            <v>658691.38</v>
          </cell>
          <cell r="Y124">
            <v>658691.38</v>
          </cell>
          <cell r="Z124">
            <v>658691.38</v>
          </cell>
          <cell r="AA124">
            <v>749488.78</v>
          </cell>
          <cell r="AB124">
            <v>749488.78</v>
          </cell>
          <cell r="AC124">
            <v>749488.78</v>
          </cell>
          <cell r="AD124">
            <v>810871.54</v>
          </cell>
          <cell r="AE124">
            <v>1212646.48</v>
          </cell>
          <cell r="AF124">
            <v>1212646.48</v>
          </cell>
          <cell r="AG124">
            <v>1212646.48</v>
          </cell>
          <cell r="AH124">
            <v>1212646.48</v>
          </cell>
          <cell r="AI124">
            <v>1259964.48</v>
          </cell>
        </row>
        <row r="125">
          <cell r="A125" t="str">
            <v>1169-111</v>
          </cell>
          <cell r="B125" t="str">
            <v>ค่าเผื่อการด้อยค่า</v>
          </cell>
          <cell r="C125" t="str">
            <v>C800</v>
          </cell>
          <cell r="E125">
            <v>-256251868.87</v>
          </cell>
          <cell r="F125">
            <v>0</v>
          </cell>
          <cell r="G125">
            <v>0</v>
          </cell>
          <cell r="H125">
            <v>-256251868.87</v>
          </cell>
          <cell r="I125">
            <v>-256251868.87</v>
          </cell>
          <cell r="J125">
            <v>-256251868.87</v>
          </cell>
          <cell r="K125">
            <v>-256251868.87</v>
          </cell>
          <cell r="L125">
            <v>-256251868.87</v>
          </cell>
          <cell r="M125">
            <v>-256251868.87</v>
          </cell>
          <cell r="N125">
            <v>-256251868.87</v>
          </cell>
          <cell r="O125">
            <v>-256251868.87</v>
          </cell>
          <cell r="P125">
            <v>-256251868.87</v>
          </cell>
          <cell r="Q125">
            <v>-256251868.87</v>
          </cell>
          <cell r="R125">
            <v>-256251868.87</v>
          </cell>
          <cell r="S125">
            <v>-256251868.87</v>
          </cell>
          <cell r="T125">
            <v>-258399223.16</v>
          </cell>
          <cell r="U125">
            <v>-257513665.66</v>
          </cell>
          <cell r="V125">
            <v>-257618220.5</v>
          </cell>
          <cell r="W125">
            <v>-258926402.78</v>
          </cell>
          <cell r="X125">
            <v>-259505262.91999999</v>
          </cell>
          <cell r="Y125">
            <v>-263760079.31</v>
          </cell>
          <cell r="Z125">
            <v>-269251196.83999997</v>
          </cell>
          <cell r="AA125">
            <v>-272584084.66000003</v>
          </cell>
          <cell r="AB125">
            <v>-267746793.64999998</v>
          </cell>
          <cell r="AC125">
            <v>-272584084.66000003</v>
          </cell>
          <cell r="AD125">
            <v>-284607204.73000002</v>
          </cell>
          <cell r="AE125">
            <v>-301748911.63</v>
          </cell>
          <cell r="AF125">
            <v>-319119688.81999999</v>
          </cell>
          <cell r="AG125">
            <v>-334504237.13999999</v>
          </cell>
          <cell r="AH125">
            <v>-304029628.53000003</v>
          </cell>
          <cell r="AI125">
            <v>-209670737.18000001</v>
          </cell>
          <cell r="AJ125">
            <v>-221277532.09999999</v>
          </cell>
          <cell r="AK125">
            <v>-230822343.72</v>
          </cell>
          <cell r="AL125">
            <v>-253805501.80000001</v>
          </cell>
          <cell r="AM125">
            <v>-261330021.59</v>
          </cell>
          <cell r="AN125">
            <v>-294000643.25999999</v>
          </cell>
        </row>
        <row r="126">
          <cell r="A126" t="str">
            <v>1169-112</v>
          </cell>
          <cell r="B126" t="str">
            <v>ค่าเผื่อการลดมูลค่าของโครงการ</v>
          </cell>
          <cell r="C126" t="str">
            <v>C800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</row>
        <row r="127">
          <cell r="A127" t="str">
            <v>1169-121</v>
          </cell>
          <cell r="B127" t="str">
            <v>ต้นทุนขายสะสม</v>
          </cell>
          <cell r="C127" t="str">
            <v>C800</v>
          </cell>
          <cell r="E127">
            <v>-911005279.85000002</v>
          </cell>
          <cell r="F127">
            <v>0</v>
          </cell>
          <cell r="G127">
            <v>0</v>
          </cell>
          <cell r="H127">
            <v>-911005279.85000002</v>
          </cell>
          <cell r="I127">
            <v>-911005279.85000002</v>
          </cell>
          <cell r="J127">
            <v>-911005279.85000002</v>
          </cell>
          <cell r="K127">
            <v>-911005279.85000002</v>
          </cell>
          <cell r="L127">
            <v>-911005279.85000002</v>
          </cell>
          <cell r="M127">
            <v>-911005279.85000002</v>
          </cell>
          <cell r="N127">
            <v>-911005279.85000002</v>
          </cell>
          <cell r="O127">
            <v>-911005279.85000002</v>
          </cell>
          <cell r="P127">
            <v>-911005279.85000002</v>
          </cell>
          <cell r="Q127">
            <v>-911005279.85000002</v>
          </cell>
          <cell r="R127">
            <v>-911005279.85000002</v>
          </cell>
          <cell r="S127">
            <v>-911005279.85000002</v>
          </cell>
          <cell r="T127">
            <v>-911005279.85000002</v>
          </cell>
          <cell r="U127">
            <v>-911005279.85000002</v>
          </cell>
          <cell r="V127">
            <v>-911005279.85000002</v>
          </cell>
          <cell r="W127">
            <v>-911005279.85000002</v>
          </cell>
          <cell r="X127">
            <v>-905002920.70000005</v>
          </cell>
          <cell r="Y127">
            <v>-894427732.10000002</v>
          </cell>
          <cell r="Z127">
            <v>-882383820.32000005</v>
          </cell>
          <cell r="AA127">
            <v>-875137382.39999998</v>
          </cell>
          <cell r="AB127">
            <v>-885439200.80999994</v>
          </cell>
          <cell r="AC127">
            <v>-875137382.39999998</v>
          </cell>
          <cell r="AD127">
            <v>-851077945.94000006</v>
          </cell>
          <cell r="AE127">
            <v>-815127951.56999993</v>
          </cell>
          <cell r="AF127">
            <v>-780472515.50999999</v>
          </cell>
          <cell r="AG127">
            <v>-749114338.13</v>
          </cell>
          <cell r="AH127">
            <v>-812279238.01999998</v>
          </cell>
          <cell r="AI127">
            <v>-796979983.38</v>
          </cell>
          <cell r="AJ127">
            <v>-771949806.21000004</v>
          </cell>
          <cell r="AK127">
            <v>-750550984.28999996</v>
          </cell>
          <cell r="AL127">
            <v>-697492025.95000005</v>
          </cell>
          <cell r="AM127">
            <v>-680677721.17999995</v>
          </cell>
          <cell r="AN127">
            <v>-601791303.50999999</v>
          </cell>
        </row>
        <row r="128">
          <cell r="A128" t="str">
            <v>1171-111</v>
          </cell>
          <cell r="B128" t="str">
            <v>ภาษีซื้อ</v>
          </cell>
          <cell r="C128" t="str">
            <v>D300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195.61</v>
          </cell>
          <cell r="AF128">
            <v>0</v>
          </cell>
          <cell r="AG128">
            <v>0</v>
          </cell>
          <cell r="AH128">
            <v>0</v>
          </cell>
          <cell r="AI128">
            <v>1962.62</v>
          </cell>
          <cell r="AJ128">
            <v>17349.189999999999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</row>
        <row r="129">
          <cell r="A129" t="str">
            <v>1171-112</v>
          </cell>
          <cell r="B129" t="str">
            <v>ภาษีซื้อรอใบกำกับ</v>
          </cell>
          <cell r="C129" t="str">
            <v>D300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14891.43</v>
          </cell>
          <cell r="J129">
            <v>4750.08</v>
          </cell>
          <cell r="K129">
            <v>2457.56</v>
          </cell>
          <cell r="L129">
            <v>20422.29</v>
          </cell>
          <cell r="M129">
            <v>8018.78</v>
          </cell>
          <cell r="N129">
            <v>1743</v>
          </cell>
          <cell r="O129">
            <v>12929.169999999998</v>
          </cell>
          <cell r="P129">
            <v>53414.29</v>
          </cell>
          <cell r="Q129">
            <v>3500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981.31</v>
          </cell>
          <cell r="Z129">
            <v>431.78</v>
          </cell>
          <cell r="AA129">
            <v>3100.94</v>
          </cell>
          <cell r="AB129">
            <v>3100.94</v>
          </cell>
          <cell r="AC129">
            <v>3100.94</v>
          </cell>
          <cell r="AD129">
            <v>2217.7600000000002</v>
          </cell>
          <cell r="AE129">
            <v>0</v>
          </cell>
          <cell r="AF129">
            <v>3977.57</v>
          </cell>
          <cell r="AG129">
            <v>7785.06</v>
          </cell>
          <cell r="AH129">
            <v>7785.06</v>
          </cell>
          <cell r="AI129">
            <v>23501.69</v>
          </cell>
          <cell r="AJ129">
            <v>11455.15</v>
          </cell>
          <cell r="AK129">
            <v>23921.06</v>
          </cell>
          <cell r="AL129">
            <v>10231.780000000001</v>
          </cell>
          <cell r="AM129">
            <v>48686.02</v>
          </cell>
          <cell r="AN129">
            <v>26573.86</v>
          </cell>
        </row>
        <row r="130">
          <cell r="A130" t="str">
            <v>1172-111</v>
          </cell>
          <cell r="B130" t="str">
            <v>ค่าธรรมเนียมจ่ายล่วงหน้า</v>
          </cell>
          <cell r="C130" t="str">
            <v>D300</v>
          </cell>
          <cell r="E130">
            <v>1092232.67</v>
          </cell>
          <cell r="F130">
            <v>0</v>
          </cell>
          <cell r="G130">
            <v>0</v>
          </cell>
          <cell r="H130">
            <v>1092232.67</v>
          </cell>
          <cell r="I130">
            <v>793012.38</v>
          </cell>
          <cell r="J130">
            <v>1345198.74</v>
          </cell>
          <cell r="K130">
            <v>318221.63</v>
          </cell>
          <cell r="L130">
            <v>1607213.4</v>
          </cell>
          <cell r="M130">
            <v>1378092.6900000002</v>
          </cell>
          <cell r="N130">
            <v>2103623.25</v>
          </cell>
          <cell r="O130">
            <v>1582930.66</v>
          </cell>
          <cell r="P130">
            <v>634780.06999999995</v>
          </cell>
          <cell r="Q130">
            <v>384968.95</v>
          </cell>
          <cell r="R130">
            <v>291287.53999999998</v>
          </cell>
          <cell r="S130">
            <v>89928.23</v>
          </cell>
          <cell r="T130">
            <v>207950.22</v>
          </cell>
          <cell r="U130">
            <v>144625.24</v>
          </cell>
          <cell r="V130">
            <v>243159.29</v>
          </cell>
          <cell r="W130">
            <v>54014.87</v>
          </cell>
          <cell r="X130">
            <v>127744.5</v>
          </cell>
          <cell r="Y130">
            <v>92549.1</v>
          </cell>
          <cell r="Z130">
            <v>133230.73000000001</v>
          </cell>
          <cell r="AA130">
            <v>54014.87</v>
          </cell>
          <cell r="AB130">
            <v>54014.87</v>
          </cell>
          <cell r="AC130">
            <v>54014.87</v>
          </cell>
          <cell r="AD130">
            <v>127744.49</v>
          </cell>
          <cell r="AE130">
            <v>92549.09</v>
          </cell>
          <cell r="AF130">
            <v>165477.22</v>
          </cell>
          <cell r="AG130">
            <v>54014.7</v>
          </cell>
          <cell r="AH130">
            <v>54014.7</v>
          </cell>
          <cell r="AI130">
            <v>138532.07</v>
          </cell>
          <cell r="AJ130">
            <v>114124.76</v>
          </cell>
          <cell r="AK130">
            <v>197723.46</v>
          </cell>
          <cell r="AL130">
            <v>54014.7</v>
          </cell>
          <cell r="AM130">
            <v>138378.04</v>
          </cell>
          <cell r="AN130">
            <v>113816.7</v>
          </cell>
        </row>
        <row r="131">
          <cell r="A131" t="str">
            <v>1172-112</v>
          </cell>
          <cell r="B131" t="str">
            <v>ดอกเบี้ยจ่ายล่วงหน้า</v>
          </cell>
          <cell r="C131" t="str">
            <v>D300</v>
          </cell>
          <cell r="F131">
            <v>327710.87</v>
          </cell>
          <cell r="G131">
            <v>0</v>
          </cell>
          <cell r="H131">
            <v>327710.87</v>
          </cell>
          <cell r="I131">
            <v>379011.23</v>
          </cell>
          <cell r="J131">
            <v>332485.58</v>
          </cell>
          <cell r="K131">
            <v>136640.68</v>
          </cell>
          <cell r="L131">
            <v>115790.97</v>
          </cell>
          <cell r="M131">
            <v>66939.38</v>
          </cell>
          <cell r="N131">
            <v>36432.5</v>
          </cell>
          <cell r="O131">
            <v>42015.69</v>
          </cell>
          <cell r="P131">
            <v>47972.99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154931.51</v>
          </cell>
          <cell r="AJ131">
            <v>520410.95</v>
          </cell>
          <cell r="AK131">
            <v>411164.38</v>
          </cell>
          <cell r="AL131">
            <v>947465.75</v>
          </cell>
          <cell r="AM131">
            <v>411164.38</v>
          </cell>
          <cell r="AN131">
            <v>959383.56</v>
          </cell>
        </row>
        <row r="132">
          <cell r="A132" t="str">
            <v>1172-113</v>
          </cell>
          <cell r="B132" t="str">
            <v>ค่าเบี้ยประกันภัยจ่ายล่วงหน้า</v>
          </cell>
          <cell r="C132" t="str">
            <v>D300</v>
          </cell>
          <cell r="E132">
            <v>118840.21</v>
          </cell>
          <cell r="F132">
            <v>0</v>
          </cell>
          <cell r="G132">
            <v>0</v>
          </cell>
          <cell r="H132">
            <v>118840.21</v>
          </cell>
          <cell r="I132">
            <v>178523.86</v>
          </cell>
          <cell r="J132">
            <v>88058.12</v>
          </cell>
          <cell r="K132">
            <v>67776.42</v>
          </cell>
          <cell r="L132">
            <v>15927.97</v>
          </cell>
          <cell r="M132">
            <v>23506.469999999998</v>
          </cell>
          <cell r="N132">
            <v>55733.11</v>
          </cell>
          <cell r="O132">
            <v>108784.95</v>
          </cell>
          <cell r="P132">
            <v>16566.36</v>
          </cell>
          <cell r="Q132">
            <v>23047.040000000001</v>
          </cell>
          <cell r="R132">
            <v>1399.35</v>
          </cell>
          <cell r="S132">
            <v>4235.8</v>
          </cell>
          <cell r="T132">
            <v>7749.35</v>
          </cell>
          <cell r="U132">
            <v>7762.3</v>
          </cell>
          <cell r="V132">
            <v>1393.43</v>
          </cell>
          <cell r="W132">
            <v>5663.6</v>
          </cell>
          <cell r="X132">
            <v>8003.96</v>
          </cell>
          <cell r="Y132">
            <v>13137.91</v>
          </cell>
          <cell r="Z132">
            <v>224622.94</v>
          </cell>
          <cell r="AA132">
            <v>51498.91</v>
          </cell>
          <cell r="AB132">
            <v>51498.91</v>
          </cell>
          <cell r="AC132">
            <v>51498.91</v>
          </cell>
          <cell r="AD132">
            <v>115806.39</v>
          </cell>
          <cell r="AE132">
            <v>183924.46</v>
          </cell>
          <cell r="AF132">
            <v>252319.8</v>
          </cell>
          <cell r="AG132">
            <v>60835.05</v>
          </cell>
          <cell r="AH132">
            <v>60835.05</v>
          </cell>
          <cell r="AI132">
            <v>136650.34</v>
          </cell>
          <cell r="AJ132">
            <v>2267.5799999999872</v>
          </cell>
          <cell r="AK132">
            <v>0</v>
          </cell>
          <cell r="AL132">
            <v>74562.09</v>
          </cell>
          <cell r="AM132">
            <v>0</v>
          </cell>
          <cell r="AN132">
            <v>0</v>
          </cell>
        </row>
        <row r="133">
          <cell r="A133" t="str">
            <v>1172-114</v>
          </cell>
          <cell r="B133" t="str">
            <v>ค่าใช้จ่ายล่วงหน้า-ของแถม</v>
          </cell>
          <cell r="C133" t="str">
            <v>D300</v>
          </cell>
          <cell r="E133">
            <v>17309437.390000001</v>
          </cell>
          <cell r="F133">
            <v>257119</v>
          </cell>
          <cell r="G133">
            <v>152290</v>
          </cell>
          <cell r="H133">
            <v>17414266.390000001</v>
          </cell>
          <cell r="I133">
            <v>16231272.459999997</v>
          </cell>
          <cell r="J133">
            <v>18018064.02</v>
          </cell>
          <cell r="K133">
            <v>18902585.779999997</v>
          </cell>
          <cell r="L133">
            <v>19302453.489999998</v>
          </cell>
          <cell r="M133">
            <v>19780283.93</v>
          </cell>
          <cell r="N133">
            <v>18339352.43</v>
          </cell>
          <cell r="O133">
            <v>20893582.869999997</v>
          </cell>
          <cell r="P133">
            <v>11974017.799999999</v>
          </cell>
          <cell r="Q133">
            <v>11700871.970000001</v>
          </cell>
        </row>
        <row r="134">
          <cell r="A134" t="str">
            <v>1172-115</v>
          </cell>
          <cell r="B134" t="str">
            <v>ค่าใช้จ่ายขายอื่น-ล่วงหน้า</v>
          </cell>
          <cell r="C134" t="str">
            <v>D300</v>
          </cell>
          <cell r="E134">
            <v>3466986.25</v>
          </cell>
          <cell r="F134">
            <v>0</v>
          </cell>
          <cell r="G134">
            <v>600940.5</v>
          </cell>
          <cell r="H134">
            <v>2866045.75</v>
          </cell>
          <cell r="I134">
            <v>586725</v>
          </cell>
          <cell r="J134">
            <v>288900</v>
          </cell>
          <cell r="K134">
            <v>544630</v>
          </cell>
          <cell r="L134">
            <v>531550</v>
          </cell>
          <cell r="M134">
            <v>563028.51</v>
          </cell>
          <cell r="N134">
            <v>53607</v>
          </cell>
          <cell r="O134">
            <v>987165.51999999955</v>
          </cell>
          <cell r="P134">
            <v>70729</v>
          </cell>
        </row>
        <row r="135">
          <cell r="A135" t="str">
            <v>1172-116</v>
          </cell>
          <cell r="B135" t="str">
            <v>ค่านายหน้าจ่ายล่วงหน้า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421735.77</v>
          </cell>
          <cell r="K135">
            <v>816561.81</v>
          </cell>
          <cell r="L135">
            <v>0</v>
          </cell>
          <cell r="M135">
            <v>364265.31</v>
          </cell>
          <cell r="N135">
            <v>0</v>
          </cell>
          <cell r="O135">
            <v>0</v>
          </cell>
        </row>
        <row r="136">
          <cell r="A136" t="str">
            <v>1172-119</v>
          </cell>
          <cell r="B136" t="str">
            <v>ค่าใช้จ่ายล่วงหน้า-อื่นๆ</v>
          </cell>
          <cell r="C136" t="str">
            <v>D300</v>
          </cell>
          <cell r="E136">
            <v>950289.57</v>
          </cell>
          <cell r="F136">
            <v>0</v>
          </cell>
          <cell r="G136">
            <v>0</v>
          </cell>
          <cell r="H136">
            <v>950289.57</v>
          </cell>
          <cell r="I136">
            <v>1483995.18</v>
          </cell>
          <cell r="J136">
            <v>1494734.69</v>
          </cell>
          <cell r="K136">
            <v>1473834.15</v>
          </cell>
          <cell r="L136">
            <v>1590418.8</v>
          </cell>
          <cell r="M136">
            <v>1479706.23</v>
          </cell>
          <cell r="N136">
            <v>742051.84000000008</v>
          </cell>
          <cell r="O136">
            <v>253462.5</v>
          </cell>
          <cell r="P136">
            <v>304790.40999999997</v>
          </cell>
          <cell r="Q136">
            <v>72441.850000000006</v>
          </cell>
          <cell r="R136">
            <v>118567.19</v>
          </cell>
          <cell r="S136">
            <v>165674.46</v>
          </cell>
          <cell r="T136">
            <v>56887.91</v>
          </cell>
          <cell r="U136">
            <v>72370.38</v>
          </cell>
          <cell r="V136">
            <v>119270.34</v>
          </cell>
          <cell r="W136">
            <v>172288.69</v>
          </cell>
          <cell r="X136">
            <v>56690.320000000007</v>
          </cell>
          <cell r="Y136">
            <v>63538.99</v>
          </cell>
          <cell r="Z136">
            <v>17799.450000000012</v>
          </cell>
          <cell r="AA136">
            <v>48290.170000000013</v>
          </cell>
          <cell r="AB136">
            <v>48290.170000000013</v>
          </cell>
          <cell r="AC136">
            <v>48290.170000000013</v>
          </cell>
          <cell r="AD136">
            <v>35395.550000000003</v>
          </cell>
          <cell r="AE136">
            <v>91832.38</v>
          </cell>
          <cell r="AF136">
            <v>196246.08000000002</v>
          </cell>
          <cell r="AG136">
            <v>263016.59000000003</v>
          </cell>
          <cell r="AH136">
            <v>263016.59000000003</v>
          </cell>
          <cell r="AI136">
            <v>142567.15</v>
          </cell>
          <cell r="AJ136">
            <v>142225.15</v>
          </cell>
          <cell r="AK136">
            <v>66922.98</v>
          </cell>
          <cell r="AL136">
            <v>154368.49</v>
          </cell>
          <cell r="AM136">
            <v>208680.58</v>
          </cell>
          <cell r="AN136">
            <v>321604.28999999998</v>
          </cell>
        </row>
        <row r="137">
          <cell r="A137" t="str">
            <v>1173-111</v>
          </cell>
          <cell r="B137" t="str">
            <v>ลูกหนี้พนักงาน</v>
          </cell>
          <cell r="C137" t="str">
            <v>D300</v>
          </cell>
          <cell r="E137">
            <v>534574.49</v>
          </cell>
          <cell r="F137">
            <v>0</v>
          </cell>
          <cell r="G137">
            <v>0</v>
          </cell>
          <cell r="H137">
            <v>534574.49</v>
          </cell>
          <cell r="I137">
            <v>384386.46</v>
          </cell>
          <cell r="J137">
            <v>372372.8</v>
          </cell>
          <cell r="K137">
            <v>1090104.8</v>
          </cell>
          <cell r="L137">
            <v>1064869</v>
          </cell>
          <cell r="M137">
            <v>101756.06999999046</v>
          </cell>
          <cell r="N137">
            <v>121000</v>
          </cell>
          <cell r="O137">
            <v>128970</v>
          </cell>
          <cell r="P137">
            <v>867880</v>
          </cell>
          <cell r="Q137">
            <v>84235</v>
          </cell>
          <cell r="R137">
            <v>66468.5</v>
          </cell>
          <cell r="S137">
            <v>70542.5</v>
          </cell>
          <cell r="T137">
            <v>64722.5</v>
          </cell>
          <cell r="U137">
            <v>65741</v>
          </cell>
          <cell r="V137">
            <v>67797.399999999994</v>
          </cell>
          <cell r="W137">
            <v>69737.399999999994</v>
          </cell>
          <cell r="X137">
            <v>71111.7</v>
          </cell>
          <cell r="Y137">
            <v>64134.05</v>
          </cell>
          <cell r="Z137">
            <v>33237.47</v>
          </cell>
          <cell r="AA137">
            <v>36394.120000000003</v>
          </cell>
          <cell r="AB137">
            <v>36394.120000000003</v>
          </cell>
          <cell r="AC137">
            <v>36394.120000000003</v>
          </cell>
          <cell r="AD137">
            <v>128024.24</v>
          </cell>
          <cell r="AE137">
            <v>160547.65</v>
          </cell>
          <cell r="AF137">
            <v>146093.07999999999</v>
          </cell>
          <cell r="AG137">
            <v>125474.16</v>
          </cell>
          <cell r="AH137">
            <v>125474.16</v>
          </cell>
          <cell r="AI137">
            <v>100280.41</v>
          </cell>
          <cell r="AJ137">
            <v>124977.77</v>
          </cell>
          <cell r="AK137">
            <v>117414</v>
          </cell>
          <cell r="AL137">
            <v>132606.78</v>
          </cell>
          <cell r="AM137">
            <v>124990.53</v>
          </cell>
          <cell r="AN137">
            <v>202162.03</v>
          </cell>
        </row>
        <row r="138">
          <cell r="A138" t="str">
            <v>1174-111</v>
          </cell>
          <cell r="B138" t="str">
            <v>ลูกหนี้เงินทดรองจ่ายอื่น</v>
          </cell>
          <cell r="C138" t="str">
            <v>D300</v>
          </cell>
          <cell r="E138">
            <v>5286894.96</v>
          </cell>
          <cell r="F138">
            <v>0</v>
          </cell>
          <cell r="G138">
            <v>0</v>
          </cell>
          <cell r="H138">
            <v>5286894.96</v>
          </cell>
          <cell r="I138">
            <v>5399969.96</v>
          </cell>
          <cell r="J138">
            <v>5767784.96</v>
          </cell>
          <cell r="K138">
            <v>6106679.96</v>
          </cell>
          <cell r="L138">
            <v>6776084.96</v>
          </cell>
          <cell r="M138">
            <v>3311434.96</v>
          </cell>
          <cell r="N138">
            <v>3547709.96</v>
          </cell>
          <cell r="O138">
            <v>3787599.96</v>
          </cell>
          <cell r="P138">
            <v>4198694.96</v>
          </cell>
          <cell r="Q138">
            <v>4591674.96</v>
          </cell>
          <cell r="R138">
            <v>960759.96</v>
          </cell>
          <cell r="S138">
            <v>960759.96</v>
          </cell>
          <cell r="T138">
            <v>969969.96</v>
          </cell>
          <cell r="U138">
            <v>969969.96</v>
          </cell>
          <cell r="V138">
            <v>969969.96</v>
          </cell>
          <cell r="W138">
            <v>730969.96</v>
          </cell>
          <cell r="X138">
            <v>752719.96</v>
          </cell>
          <cell r="Y138">
            <v>823838.65</v>
          </cell>
          <cell r="Z138">
            <v>764388.65</v>
          </cell>
          <cell r="AA138">
            <v>773738.65</v>
          </cell>
          <cell r="AB138">
            <v>773738.65</v>
          </cell>
          <cell r="AC138">
            <v>773738.65</v>
          </cell>
          <cell r="AD138">
            <v>965620.88</v>
          </cell>
          <cell r="AE138">
            <v>879175.96</v>
          </cell>
          <cell r="AF138">
            <v>849419.96</v>
          </cell>
          <cell r="AG138">
            <v>849419.96</v>
          </cell>
          <cell r="AH138">
            <v>849419.96</v>
          </cell>
          <cell r="AI138">
            <v>1062569.96</v>
          </cell>
          <cell r="AJ138">
            <v>862569.96</v>
          </cell>
          <cell r="AK138">
            <v>876669.96</v>
          </cell>
          <cell r="AL138">
            <v>874069.96</v>
          </cell>
          <cell r="AM138">
            <v>944019.96</v>
          </cell>
          <cell r="AN138">
            <v>1003719.96</v>
          </cell>
        </row>
        <row r="139">
          <cell r="A139" t="str">
            <v>1174-112</v>
          </cell>
          <cell r="B139" t="str">
            <v>ค่ามิเตอร์ไฟฟ้ารอเรียกเก็บจากลูกค้า</v>
          </cell>
          <cell r="C139" t="str">
            <v>D300</v>
          </cell>
          <cell r="E139">
            <v>308650</v>
          </cell>
          <cell r="F139">
            <v>0</v>
          </cell>
          <cell r="G139">
            <v>0</v>
          </cell>
          <cell r="H139">
            <v>308650</v>
          </cell>
          <cell r="I139">
            <v>319400</v>
          </cell>
          <cell r="J139">
            <v>319400</v>
          </cell>
          <cell r="K139">
            <v>332300</v>
          </cell>
          <cell r="L139">
            <v>317200</v>
          </cell>
          <cell r="M139">
            <v>326100</v>
          </cell>
          <cell r="N139">
            <v>179250</v>
          </cell>
          <cell r="O139">
            <v>211500</v>
          </cell>
          <cell r="P139">
            <v>211500</v>
          </cell>
          <cell r="Q139">
            <v>211500</v>
          </cell>
        </row>
        <row r="140">
          <cell r="A140" t="str">
            <v>1174-119</v>
          </cell>
          <cell r="B140" t="str">
            <v>ค่าเผื่อหนี้สงสัยจะสูญ-เงินทดรองจ่าย</v>
          </cell>
          <cell r="C140" t="str">
            <v>D300</v>
          </cell>
          <cell r="E140">
            <v>-688069.96</v>
          </cell>
          <cell r="F140">
            <v>0</v>
          </cell>
          <cell r="G140">
            <v>0</v>
          </cell>
          <cell r="H140">
            <v>-688069.96</v>
          </cell>
          <cell r="I140">
            <v>-688069.96</v>
          </cell>
          <cell r="J140">
            <v>-688069.96</v>
          </cell>
          <cell r="K140">
            <v>-688069.96</v>
          </cell>
          <cell r="L140">
            <v>-688069.96</v>
          </cell>
          <cell r="M140">
            <v>-688069.96</v>
          </cell>
          <cell r="N140">
            <v>-688069.96</v>
          </cell>
          <cell r="O140">
            <v>-688069.96</v>
          </cell>
          <cell r="P140">
            <v>-688069.96</v>
          </cell>
          <cell r="Q140">
            <v>-688069.96</v>
          </cell>
          <cell r="R140">
            <v>-688069.96</v>
          </cell>
          <cell r="S140">
            <v>-688069.96</v>
          </cell>
          <cell r="T140">
            <v>-688069.96</v>
          </cell>
          <cell r="U140">
            <v>-688069.96</v>
          </cell>
          <cell r="V140">
            <v>-688069.96</v>
          </cell>
          <cell r="W140">
            <v>-688069.96</v>
          </cell>
          <cell r="X140">
            <v>-688069.96</v>
          </cell>
          <cell r="Y140">
            <v>-688069.96</v>
          </cell>
          <cell r="Z140">
            <v>-688069.96</v>
          </cell>
          <cell r="AA140">
            <v>-688069.96</v>
          </cell>
          <cell r="AB140">
            <v>-688069.96</v>
          </cell>
          <cell r="AC140">
            <v>-688069.96</v>
          </cell>
          <cell r="AD140">
            <v>-688069.96</v>
          </cell>
          <cell r="AE140">
            <v>-688069.96</v>
          </cell>
          <cell r="AF140">
            <v>-688069.96</v>
          </cell>
          <cell r="AG140">
            <v>-688069.96</v>
          </cell>
          <cell r="AH140">
            <v>-688069.96</v>
          </cell>
          <cell r="AI140">
            <v>-688069.96</v>
          </cell>
          <cell r="AJ140">
            <v>-688069.96</v>
          </cell>
          <cell r="AK140">
            <v>-688069.96</v>
          </cell>
          <cell r="AL140">
            <v>-688069.96</v>
          </cell>
          <cell r="AM140">
            <v>-688069.96</v>
          </cell>
          <cell r="AN140">
            <v>-688069.96</v>
          </cell>
        </row>
        <row r="141">
          <cell r="A141" t="str">
            <v>1175-121</v>
          </cell>
          <cell r="B141" t="str">
            <v>ค่าบริหารงานค้างรับ</v>
          </cell>
          <cell r="C141" t="str">
            <v>D300</v>
          </cell>
          <cell r="E141">
            <v>1810975</v>
          </cell>
          <cell r="F141">
            <v>0</v>
          </cell>
          <cell r="G141">
            <v>0</v>
          </cell>
          <cell r="H141">
            <v>1810975</v>
          </cell>
          <cell r="I141">
            <v>2553125</v>
          </cell>
          <cell r="J141">
            <v>711015</v>
          </cell>
          <cell r="K141">
            <v>4129318.86</v>
          </cell>
          <cell r="L141">
            <v>9466208.6799999997</v>
          </cell>
          <cell r="M141">
            <v>12134761.02</v>
          </cell>
          <cell r="N141">
            <v>5095848.68</v>
          </cell>
          <cell r="O141">
            <v>9518840.8200000003</v>
          </cell>
          <cell r="P141">
            <v>23650593.66</v>
          </cell>
        </row>
        <row r="142">
          <cell r="A142" t="str">
            <v>1175-131</v>
          </cell>
          <cell r="B142" t="str">
            <v>รับเหมาก่อสร้าง/รับจ้างค้างรับ</v>
          </cell>
          <cell r="C142" t="str">
            <v>D300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1350344.15</v>
          </cell>
          <cell r="R142">
            <v>1350344.15</v>
          </cell>
          <cell r="S142">
            <v>1350344.15</v>
          </cell>
          <cell r="T142">
            <v>1371744.15</v>
          </cell>
          <cell r="U142">
            <v>1371744.15</v>
          </cell>
          <cell r="V142">
            <v>1371744.15</v>
          </cell>
          <cell r="W142">
            <v>1393144.15</v>
          </cell>
          <cell r="X142">
            <v>1393144.15</v>
          </cell>
          <cell r="Y142">
            <v>1393144.15</v>
          </cell>
          <cell r="Z142">
            <v>1393144.15</v>
          </cell>
          <cell r="AA142">
            <v>1430912.11</v>
          </cell>
          <cell r="AB142">
            <v>1430912.11</v>
          </cell>
          <cell r="AC142">
            <v>1430912.11</v>
          </cell>
          <cell r="AD142">
            <v>2494650.2599999998</v>
          </cell>
          <cell r="AE142">
            <v>2494650.2599999998</v>
          </cell>
          <cell r="AF142">
            <v>2494650.2599999998</v>
          </cell>
          <cell r="AG142">
            <v>2494650.2599999998</v>
          </cell>
          <cell r="AH142">
            <v>2494650.2599999998</v>
          </cell>
          <cell r="AI142">
            <v>2494650.2599999998</v>
          </cell>
          <cell r="AJ142">
            <v>2416457.9500000002</v>
          </cell>
          <cell r="AK142">
            <v>2451644.4900000002</v>
          </cell>
          <cell r="AL142">
            <v>2565023.34</v>
          </cell>
          <cell r="AM142">
            <v>2749552.04</v>
          </cell>
          <cell r="AN142">
            <v>4975836.46</v>
          </cell>
        </row>
        <row r="143">
          <cell r="A143" t="str">
            <v>1175-171</v>
          </cell>
          <cell r="B143" t="str">
            <v>ค่าเช่าค้างรับ</v>
          </cell>
          <cell r="C143" t="str">
            <v>D300</v>
          </cell>
          <cell r="E143">
            <v>45632.71</v>
          </cell>
          <cell r="F143">
            <v>0</v>
          </cell>
          <cell r="G143">
            <v>0</v>
          </cell>
          <cell r="H143">
            <v>45632.71</v>
          </cell>
          <cell r="I143">
            <v>75000</v>
          </cell>
          <cell r="J143">
            <v>50000</v>
          </cell>
          <cell r="K143">
            <v>75000</v>
          </cell>
          <cell r="L143">
            <v>25000</v>
          </cell>
          <cell r="M143">
            <v>48051.61</v>
          </cell>
          <cell r="N143">
            <v>20051.61</v>
          </cell>
          <cell r="O143">
            <v>20051.61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210300</v>
          </cell>
          <cell r="AA143">
            <v>210300</v>
          </cell>
          <cell r="AB143">
            <v>210300</v>
          </cell>
          <cell r="AC143">
            <v>210300</v>
          </cell>
          <cell r="AD143">
            <v>210300</v>
          </cell>
          <cell r="AE143">
            <v>210300</v>
          </cell>
          <cell r="AF143">
            <v>210300</v>
          </cell>
          <cell r="AG143">
            <v>210300</v>
          </cell>
          <cell r="AH143">
            <v>210300</v>
          </cell>
          <cell r="AI143">
            <v>210300</v>
          </cell>
          <cell r="AJ143">
            <v>210300</v>
          </cell>
          <cell r="AK143">
            <v>210300</v>
          </cell>
          <cell r="AL143">
            <v>210300</v>
          </cell>
          <cell r="AM143">
            <v>210300</v>
          </cell>
          <cell r="AN143">
            <v>210300</v>
          </cell>
        </row>
        <row r="144">
          <cell r="A144" t="str">
            <v>1175-199</v>
          </cell>
          <cell r="B144" t="str">
            <v>ค่าเผื่อหนี้สงสัยจะสูญ-รายได้ค้างรับ</v>
          </cell>
          <cell r="C144" t="str">
            <v>D300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-1350344.15</v>
          </cell>
          <cell r="R144">
            <v>-1350344.15</v>
          </cell>
          <cell r="S144">
            <v>-1350344.15</v>
          </cell>
          <cell r="T144">
            <v>-1371744.15</v>
          </cell>
          <cell r="U144">
            <v>-1371744.15</v>
          </cell>
          <cell r="V144">
            <v>-1371744.15</v>
          </cell>
          <cell r="W144">
            <v>-1393144.15</v>
          </cell>
          <cell r="X144">
            <v>-1393144.15</v>
          </cell>
          <cell r="Y144">
            <v>-1393144.15</v>
          </cell>
          <cell r="Z144">
            <v>-1603444.15</v>
          </cell>
          <cell r="AA144">
            <v>-1641212.11</v>
          </cell>
          <cell r="AB144">
            <v>-1641212.11</v>
          </cell>
          <cell r="AC144">
            <v>-1641212.11</v>
          </cell>
          <cell r="AD144">
            <v>-2704950.26</v>
          </cell>
          <cell r="AE144">
            <v>-2704950.26</v>
          </cell>
          <cell r="AF144">
            <v>-2704950.26</v>
          </cell>
          <cell r="AG144">
            <v>-2704950.26</v>
          </cell>
          <cell r="AH144">
            <v>-2704950.26</v>
          </cell>
          <cell r="AI144">
            <v>-210300</v>
          </cell>
          <cell r="AJ144">
            <v>-210300</v>
          </cell>
          <cell r="AK144">
            <v>-210300</v>
          </cell>
          <cell r="AL144">
            <v>-210300</v>
          </cell>
          <cell r="AM144">
            <v>-210300</v>
          </cell>
          <cell r="AN144">
            <v>-210300</v>
          </cell>
        </row>
        <row r="145">
          <cell r="A145" t="str">
            <v>1179-111</v>
          </cell>
          <cell r="B145" t="str">
            <v>เงินล่วงหน้าผู้รับเหมา</v>
          </cell>
          <cell r="C145" t="str">
            <v>D300</v>
          </cell>
          <cell r="E145">
            <v>793980.62</v>
          </cell>
          <cell r="F145">
            <v>0</v>
          </cell>
          <cell r="G145">
            <v>0</v>
          </cell>
          <cell r="H145">
            <v>793980.62</v>
          </cell>
          <cell r="I145">
            <v>1181336.1399999999</v>
          </cell>
          <cell r="J145">
            <v>5144230.7699999996</v>
          </cell>
          <cell r="K145">
            <v>1000000</v>
          </cell>
          <cell r="L145">
            <v>1000000</v>
          </cell>
          <cell r="M145">
            <v>1000000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20000</v>
          </cell>
          <cell r="AH145">
            <v>20000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4675541.6100000003</v>
          </cell>
        </row>
        <row r="146">
          <cell r="A146" t="str">
            <v>1179-112</v>
          </cell>
          <cell r="B146" t="str">
            <v>ลูกหนี้ผู้รับเหมา</v>
          </cell>
          <cell r="C146" t="str">
            <v>D300</v>
          </cell>
          <cell r="E146">
            <v>12511177.469999997</v>
          </cell>
          <cell r="F146">
            <v>0</v>
          </cell>
          <cell r="G146">
            <v>7889964.8499999996</v>
          </cell>
          <cell r="H146">
            <v>4621212.6199999973</v>
          </cell>
          <cell r="I146">
            <v>4038678.87</v>
          </cell>
          <cell r="J146">
            <v>2806681.88</v>
          </cell>
          <cell r="K146">
            <v>862422</v>
          </cell>
          <cell r="L146">
            <v>838138.59</v>
          </cell>
          <cell r="M146">
            <v>542095</v>
          </cell>
          <cell r="N146">
            <v>268596</v>
          </cell>
          <cell r="O146">
            <v>0</v>
          </cell>
          <cell r="P146">
            <v>249993</v>
          </cell>
          <cell r="Q146">
            <v>50000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13375</v>
          </cell>
          <cell r="X146">
            <v>53500</v>
          </cell>
          <cell r="Y146">
            <v>3500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1088.2</v>
          </cell>
          <cell r="AJ146">
            <v>1088.2</v>
          </cell>
          <cell r="AK146">
            <v>1088.2</v>
          </cell>
          <cell r="AL146">
            <v>1970000</v>
          </cell>
          <cell r="AM146">
            <v>0</v>
          </cell>
          <cell r="AN146">
            <v>0</v>
          </cell>
        </row>
        <row r="147">
          <cell r="A147" t="str">
            <v>1179-119</v>
          </cell>
          <cell r="B147" t="str">
            <v>ลูกหนี้อื่น</v>
          </cell>
          <cell r="C147" t="str">
            <v>D300</v>
          </cell>
          <cell r="E147">
            <v>275706</v>
          </cell>
          <cell r="F147">
            <v>0</v>
          </cell>
          <cell r="G147">
            <v>0</v>
          </cell>
          <cell r="H147">
            <v>275706</v>
          </cell>
          <cell r="I147">
            <v>275374.59999999998</v>
          </cell>
          <cell r="J147">
            <v>0</v>
          </cell>
          <cell r="K147">
            <v>106280</v>
          </cell>
          <cell r="L147">
            <v>61779.95</v>
          </cell>
          <cell r="M147">
            <v>80069.58</v>
          </cell>
          <cell r="N147">
            <v>75</v>
          </cell>
          <cell r="O147">
            <v>4160</v>
          </cell>
          <cell r="P147">
            <v>19614.8</v>
          </cell>
          <cell r="Q147">
            <v>201022.97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3000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180800</v>
          </cell>
          <cell r="AE147">
            <v>0</v>
          </cell>
          <cell r="AF147">
            <v>87500</v>
          </cell>
          <cell r="AG147">
            <v>88533.01</v>
          </cell>
          <cell r="AH147">
            <v>88533.01</v>
          </cell>
          <cell r="AI147">
            <v>87500</v>
          </cell>
          <cell r="AJ147">
            <v>87500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</row>
        <row r="148">
          <cell r="A148" t="str">
            <v>1179-120</v>
          </cell>
          <cell r="B148" t="str">
            <v>เงินมัดจำค่าที่ดิน(หมุนเวียน)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</row>
        <row r="149">
          <cell r="A149" t="str">
            <v>1180-111</v>
          </cell>
          <cell r="B149" t="str">
            <v>ลูกหนี้สรรพากร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815561.14</v>
          </cell>
        </row>
        <row r="150">
          <cell r="A150" t="str">
            <v>1211-111</v>
          </cell>
          <cell r="B150" t="str">
            <v>กสิกรไทย (095-3-07840-6)</v>
          </cell>
          <cell r="C150" t="str">
            <v>A500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107693.61</v>
          </cell>
          <cell r="Y150">
            <v>107247.58</v>
          </cell>
          <cell r="Z150">
            <v>106843.62</v>
          </cell>
          <cell r="AA150">
            <v>106659.52</v>
          </cell>
          <cell r="AB150">
            <v>106659.52</v>
          </cell>
          <cell r="AC150">
            <v>106659.52</v>
          </cell>
          <cell r="AD150">
            <v>106500.21</v>
          </cell>
          <cell r="AE150">
            <v>106366.16</v>
          </cell>
          <cell r="AF150">
            <v>106232.28</v>
          </cell>
          <cell r="AG150">
            <v>106101.47</v>
          </cell>
          <cell r="AH150">
            <v>106101.47</v>
          </cell>
          <cell r="AI150">
            <v>105969.37</v>
          </cell>
          <cell r="AJ150">
            <v>105835.99</v>
          </cell>
          <cell r="AK150">
            <v>105636.29</v>
          </cell>
          <cell r="AL150">
            <v>105272.88</v>
          </cell>
          <cell r="AM150">
            <v>104659.69</v>
          </cell>
          <cell r="AN150">
            <v>104043.41</v>
          </cell>
        </row>
        <row r="151">
          <cell r="A151" t="str">
            <v>1211-111.1</v>
          </cell>
          <cell r="B151" t="str">
            <v>กรุงไทย (SA-153-1-27150-2)-ตั้งพักจากการปลอดเงินกู้(TP)</v>
          </cell>
          <cell r="C151" t="str">
            <v>A500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1620880</v>
          </cell>
          <cell r="AN151">
            <v>0</v>
          </cell>
        </row>
        <row r="152">
          <cell r="A152" t="str">
            <v>1211-112</v>
          </cell>
          <cell r="B152" t="str">
            <v>กสิกรไทยเพื่อค้ำประกันสินเชื่อ</v>
          </cell>
          <cell r="C152" t="str">
            <v>A500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1666.63</v>
          </cell>
          <cell r="AE152">
            <v>1666.63</v>
          </cell>
          <cell r="AF152">
            <v>1651.91</v>
          </cell>
          <cell r="AG152">
            <v>1651.91</v>
          </cell>
          <cell r="AH152">
            <v>1651.91</v>
          </cell>
          <cell r="AI152">
            <v>371189.22</v>
          </cell>
          <cell r="AJ152">
            <v>371189.22</v>
          </cell>
          <cell r="AK152">
            <v>472016.98</v>
          </cell>
          <cell r="AL152">
            <v>472016.98</v>
          </cell>
          <cell r="AM152">
            <v>1351232.08</v>
          </cell>
          <cell r="AN152">
            <v>1351232.08</v>
          </cell>
        </row>
        <row r="153">
          <cell r="A153" t="str">
            <v>1221-111</v>
          </cell>
          <cell r="B153" t="str">
            <v>เงินลงทุนในบริษัทย่อย-บจก.ณัฐนันท์พัฒนา</v>
          </cell>
          <cell r="C153" t="str">
            <v>B100</v>
          </cell>
          <cell r="E153">
            <v>122905580.76000001</v>
          </cell>
          <cell r="F153">
            <v>0</v>
          </cell>
          <cell r="G153">
            <v>0</v>
          </cell>
          <cell r="H153">
            <v>122905580.76000001</v>
          </cell>
          <cell r="I153">
            <v>122905580.76000001</v>
          </cell>
          <cell r="J153">
            <v>122905580.76000001</v>
          </cell>
          <cell r="K153">
            <v>122905580.76000001</v>
          </cell>
          <cell r="L153">
            <v>122905580.76000001</v>
          </cell>
          <cell r="M153">
            <v>122905580.76000001</v>
          </cell>
          <cell r="N153">
            <v>122905580.76000001</v>
          </cell>
          <cell r="O153">
            <v>122905580.76000001</v>
          </cell>
          <cell r="P153">
            <v>122905580.76000001</v>
          </cell>
          <cell r="Q153">
            <v>122905580.76000001</v>
          </cell>
          <cell r="R153">
            <v>122905580.76000001</v>
          </cell>
          <cell r="S153">
            <v>122905580.76000001</v>
          </cell>
          <cell r="T153">
            <v>122905580.76000001</v>
          </cell>
          <cell r="U153">
            <v>122905580.76000001</v>
          </cell>
          <cell r="V153">
            <v>122905580.76000001</v>
          </cell>
          <cell r="W153">
            <v>122905580.76000001</v>
          </cell>
          <cell r="X153">
            <v>122905580.76000001</v>
          </cell>
          <cell r="Y153">
            <v>122905580.76000001</v>
          </cell>
          <cell r="Z153">
            <v>122905580.76000001</v>
          </cell>
          <cell r="AA153">
            <v>122905580.76000001</v>
          </cell>
          <cell r="AB153">
            <v>122905580.76000001</v>
          </cell>
          <cell r="AC153">
            <v>122905580.76000001</v>
          </cell>
          <cell r="AD153">
            <v>122905580.76000001</v>
          </cell>
          <cell r="AE153">
            <v>122905580.76000001</v>
          </cell>
          <cell r="AF153">
            <v>122905580.76000001</v>
          </cell>
          <cell r="AG153">
            <v>122905580.76000001</v>
          </cell>
          <cell r="AH153">
            <v>122905580.76000001</v>
          </cell>
          <cell r="AI153">
            <v>122905580.76000001</v>
          </cell>
          <cell r="AJ153">
            <v>122905580.76000001</v>
          </cell>
          <cell r="AK153">
            <v>122905580.76000001</v>
          </cell>
          <cell r="AL153">
            <v>122905580.76000001</v>
          </cell>
          <cell r="AM153">
            <v>122905580.76000001</v>
          </cell>
          <cell r="AN153">
            <v>122905580.76000001</v>
          </cell>
        </row>
        <row r="154">
          <cell r="A154" t="str">
            <v>1221-112</v>
          </cell>
          <cell r="B154" t="str">
            <v>เงินลงทุนในบริษัทย่อย-บจก.มายรีสอร์ท</v>
          </cell>
          <cell r="C154" t="str">
            <v>B100</v>
          </cell>
          <cell r="E154">
            <v>399999960</v>
          </cell>
          <cell r="F154">
            <v>0</v>
          </cell>
          <cell r="G154">
            <v>0</v>
          </cell>
          <cell r="H154">
            <v>399999960</v>
          </cell>
          <cell r="I154">
            <v>399999960</v>
          </cell>
          <cell r="J154">
            <v>199999960</v>
          </cell>
          <cell r="K154">
            <v>199999960</v>
          </cell>
          <cell r="L154">
            <v>199999960</v>
          </cell>
          <cell r="M154">
            <v>199999960</v>
          </cell>
          <cell r="N154">
            <v>199999960</v>
          </cell>
          <cell r="O154">
            <v>199999960</v>
          </cell>
          <cell r="P154">
            <v>199999960</v>
          </cell>
          <cell r="Q154">
            <v>199999960</v>
          </cell>
        </row>
        <row r="155">
          <cell r="A155" t="str">
            <v>1221-113</v>
          </cell>
          <cell r="B155" t="str">
            <v>เงินลงทุนในบริษัทย่อย-บจก.เดอะวิลล่า(หัวหิน)</v>
          </cell>
          <cell r="E155">
            <v>299999970</v>
          </cell>
          <cell r="F155">
            <v>0</v>
          </cell>
          <cell r="G155">
            <v>0</v>
          </cell>
          <cell r="H155">
            <v>299999970</v>
          </cell>
          <cell r="I155">
            <v>299999970</v>
          </cell>
          <cell r="J155">
            <v>299999970</v>
          </cell>
          <cell r="K155">
            <v>299999970</v>
          </cell>
          <cell r="L155">
            <v>299999970</v>
          </cell>
          <cell r="M155">
            <v>299999970</v>
          </cell>
          <cell r="N155">
            <v>299999970</v>
          </cell>
          <cell r="O155">
            <v>299999970</v>
          </cell>
          <cell r="P155">
            <v>299999970</v>
          </cell>
        </row>
        <row r="156">
          <cell r="A156" t="str">
            <v>1221-114</v>
          </cell>
          <cell r="B156" t="str">
            <v>เงินลงทุนในบริษัทย่อย - บจก.มาย ฮอสพิทอล</v>
          </cell>
          <cell r="C156" t="str">
            <v>B100</v>
          </cell>
          <cell r="E156">
            <v>309999800</v>
          </cell>
          <cell r="F156">
            <v>0</v>
          </cell>
          <cell r="G156">
            <v>0</v>
          </cell>
          <cell r="H156">
            <v>309999800</v>
          </cell>
          <cell r="I156">
            <v>309999800</v>
          </cell>
          <cell r="J156">
            <v>309999800</v>
          </cell>
          <cell r="K156">
            <v>309999800</v>
          </cell>
        </row>
        <row r="157">
          <cell r="A157" t="str">
            <v>1223-111</v>
          </cell>
          <cell r="B157" t="str">
            <v>เงินลงทุนในบริษัทอื่น-บงล.คันทรี่ (บงล.มิดแลนด์ )</v>
          </cell>
          <cell r="C157" t="str">
            <v>B200</v>
          </cell>
          <cell r="E157">
            <v>127500000</v>
          </cell>
          <cell r="F157">
            <v>0</v>
          </cell>
          <cell r="G157">
            <v>0</v>
          </cell>
          <cell r="H157">
            <v>127500000</v>
          </cell>
          <cell r="I157">
            <v>127500000</v>
          </cell>
          <cell r="J157">
            <v>127500000</v>
          </cell>
          <cell r="K157">
            <v>127500000</v>
          </cell>
          <cell r="L157">
            <v>127500000</v>
          </cell>
          <cell r="M157">
            <v>127500000</v>
          </cell>
          <cell r="N157">
            <v>127500000</v>
          </cell>
          <cell r="O157">
            <v>127500000</v>
          </cell>
          <cell r="P157">
            <v>127500000</v>
          </cell>
          <cell r="Q157">
            <v>127500000</v>
          </cell>
          <cell r="R157">
            <v>127500000</v>
          </cell>
          <cell r="S157">
            <v>127500000</v>
          </cell>
          <cell r="T157">
            <v>127500000</v>
          </cell>
          <cell r="U157">
            <v>127500000</v>
          </cell>
          <cell r="V157">
            <v>127500000</v>
          </cell>
          <cell r="W157">
            <v>127500000</v>
          </cell>
          <cell r="X157">
            <v>127500000</v>
          </cell>
          <cell r="Y157">
            <v>127500000</v>
          </cell>
          <cell r="Z157">
            <v>127500000</v>
          </cell>
          <cell r="AA157">
            <v>127500000</v>
          </cell>
          <cell r="AB157">
            <v>127500000</v>
          </cell>
          <cell r="AC157">
            <v>127500000</v>
          </cell>
          <cell r="AD157">
            <v>127500000</v>
          </cell>
          <cell r="AE157">
            <v>127500000</v>
          </cell>
          <cell r="AF157">
            <v>127500000</v>
          </cell>
          <cell r="AG157">
            <v>127500000</v>
          </cell>
          <cell r="AH157">
            <v>127500000</v>
          </cell>
          <cell r="AI157">
            <v>127500000</v>
          </cell>
          <cell r="AJ157">
            <v>127500000</v>
          </cell>
          <cell r="AK157">
            <v>127500000</v>
          </cell>
          <cell r="AL157">
            <v>127500000</v>
          </cell>
          <cell r="AM157">
            <v>127500000</v>
          </cell>
          <cell r="AN157">
            <v>127500000</v>
          </cell>
        </row>
        <row r="158">
          <cell r="A158" t="str">
            <v>1223-121</v>
          </cell>
          <cell r="B158" t="str">
            <v>เงินลงทุนในบริษัทอื่น-บจก.บางกอกคลับ</v>
          </cell>
          <cell r="C158" t="str">
            <v>B200</v>
          </cell>
          <cell r="E158">
            <v>1000000</v>
          </cell>
          <cell r="F158">
            <v>0</v>
          </cell>
          <cell r="G158">
            <v>0</v>
          </cell>
          <cell r="H158">
            <v>1000000</v>
          </cell>
          <cell r="I158">
            <v>1000000</v>
          </cell>
          <cell r="J158">
            <v>1000000</v>
          </cell>
          <cell r="K158">
            <v>1000000</v>
          </cell>
          <cell r="L158">
            <v>1000000</v>
          </cell>
          <cell r="M158">
            <v>1000000</v>
          </cell>
          <cell r="N158">
            <v>1000000</v>
          </cell>
          <cell r="O158">
            <v>1000000</v>
          </cell>
          <cell r="P158">
            <v>1000000</v>
          </cell>
          <cell r="Q158">
            <v>1000000</v>
          </cell>
          <cell r="R158">
            <v>1000000</v>
          </cell>
          <cell r="S158">
            <v>1000000</v>
          </cell>
          <cell r="T158">
            <v>1000000</v>
          </cell>
          <cell r="U158">
            <v>1000000</v>
          </cell>
          <cell r="V158">
            <v>1000000</v>
          </cell>
          <cell r="W158">
            <v>1000000</v>
          </cell>
          <cell r="X158">
            <v>1000000</v>
          </cell>
          <cell r="Y158">
            <v>1000000</v>
          </cell>
          <cell r="Z158">
            <v>1000000</v>
          </cell>
          <cell r="AA158">
            <v>1000000</v>
          </cell>
          <cell r="AB158">
            <v>1000000</v>
          </cell>
          <cell r="AC158">
            <v>1000000</v>
          </cell>
          <cell r="AD158">
            <v>1000000</v>
          </cell>
          <cell r="AE158">
            <v>1000000</v>
          </cell>
          <cell r="AF158">
            <v>1000000</v>
          </cell>
          <cell r="AG158">
            <v>1000000</v>
          </cell>
          <cell r="AH158">
            <v>1000000</v>
          </cell>
          <cell r="AI158">
            <v>1000000</v>
          </cell>
          <cell r="AJ158">
            <v>1000000</v>
          </cell>
          <cell r="AK158">
            <v>1000000</v>
          </cell>
          <cell r="AL158">
            <v>1000000</v>
          </cell>
          <cell r="AM158">
            <v>1000000</v>
          </cell>
          <cell r="AN158">
            <v>1000000</v>
          </cell>
        </row>
        <row r="159">
          <cell r="A159" t="str">
            <v>1223-129</v>
          </cell>
          <cell r="B159" t="str">
            <v>ค่าเผื่อการด้อยค่า-เงินลงทุนบริษัทอื่น</v>
          </cell>
          <cell r="C159" t="str">
            <v>B200</v>
          </cell>
          <cell r="E159">
            <v>-128281758.61</v>
          </cell>
          <cell r="F159">
            <v>0</v>
          </cell>
          <cell r="G159">
            <v>0</v>
          </cell>
          <cell r="H159">
            <v>-128281758.61</v>
          </cell>
          <cell r="I159">
            <v>-128281758.61</v>
          </cell>
          <cell r="J159">
            <v>-128268000</v>
          </cell>
          <cell r="K159">
            <v>-128268000</v>
          </cell>
          <cell r="L159">
            <v>-128268000</v>
          </cell>
          <cell r="M159">
            <v>-128268000</v>
          </cell>
          <cell r="N159">
            <v>-128258000</v>
          </cell>
          <cell r="O159">
            <v>-128258000</v>
          </cell>
          <cell r="P159">
            <v>-128258000</v>
          </cell>
          <cell r="Q159">
            <v>-128258000</v>
          </cell>
          <cell r="R159">
            <v>-128247500</v>
          </cell>
          <cell r="S159">
            <v>-128247500</v>
          </cell>
          <cell r="T159">
            <v>-128247500</v>
          </cell>
          <cell r="U159">
            <v>-128247500</v>
          </cell>
          <cell r="V159">
            <v>-128284500</v>
          </cell>
          <cell r="W159">
            <v>-128284500</v>
          </cell>
          <cell r="X159">
            <v>-128284500</v>
          </cell>
          <cell r="Y159">
            <v>-128284500</v>
          </cell>
          <cell r="Z159">
            <v>-128278000</v>
          </cell>
          <cell r="AA159">
            <v>-128278000</v>
          </cell>
          <cell r="AB159">
            <v>-128278000</v>
          </cell>
          <cell r="AC159">
            <v>-128278000</v>
          </cell>
          <cell r="AD159">
            <v>-128278000</v>
          </cell>
          <cell r="AE159">
            <v>-128278000</v>
          </cell>
          <cell r="AF159">
            <v>-128267000</v>
          </cell>
          <cell r="AG159">
            <v>-128267000</v>
          </cell>
          <cell r="AH159">
            <v>-128267000</v>
          </cell>
          <cell r="AI159">
            <v>-128267000</v>
          </cell>
          <cell r="AJ159">
            <v>-128267000</v>
          </cell>
          <cell r="AK159">
            <v>-128257000</v>
          </cell>
          <cell r="AL159">
            <v>-128257000</v>
          </cell>
          <cell r="AM159">
            <v>-128257000</v>
          </cell>
          <cell r="AN159">
            <v>-128257000</v>
          </cell>
        </row>
        <row r="160">
          <cell r="A160" t="str">
            <v>1223-130</v>
          </cell>
          <cell r="B160" t="str">
            <v>ค่าเผื่อการด้อยค่า-เงินลงทุนบริษัท มายรีสอร์ท โฮลดิ้ง</v>
          </cell>
          <cell r="F160">
            <v>0</v>
          </cell>
          <cell r="G160">
            <v>11559749.380000001</v>
          </cell>
          <cell r="H160">
            <v>-11559749.380000001</v>
          </cell>
        </row>
        <row r="161">
          <cell r="A161" t="str">
            <v>1243-111</v>
          </cell>
          <cell r="B161" t="str">
            <v>ที่ดิน อำเภอศรีราชา จ.ชลบุรี</v>
          </cell>
          <cell r="C161" t="str">
            <v>C800</v>
          </cell>
          <cell r="E161">
            <v>38710593.490000002</v>
          </cell>
          <cell r="F161">
            <v>0</v>
          </cell>
          <cell r="G161">
            <v>0</v>
          </cell>
          <cell r="H161">
            <v>38710593.490000002</v>
          </cell>
          <cell r="I161">
            <v>38710593.490000002</v>
          </cell>
          <cell r="J161">
            <v>38710593.490000002</v>
          </cell>
          <cell r="K161">
            <v>38710593.490000002</v>
          </cell>
          <cell r="L161">
            <v>38710593.490000002</v>
          </cell>
          <cell r="M161">
            <v>38710593.490000002</v>
          </cell>
          <cell r="N161">
            <v>38710593.490000002</v>
          </cell>
          <cell r="O161">
            <v>38710593.490000002</v>
          </cell>
          <cell r="P161">
            <v>38710593.490000002</v>
          </cell>
          <cell r="Q161">
            <v>38710593.490000002</v>
          </cell>
          <cell r="R161">
            <v>38710593.490000002</v>
          </cell>
          <cell r="S161">
            <v>38710593.490000002</v>
          </cell>
          <cell r="T161">
            <v>38710593.490000002</v>
          </cell>
          <cell r="U161">
            <v>38710593.490000002</v>
          </cell>
          <cell r="V161">
            <v>38710593.490000002</v>
          </cell>
          <cell r="W161">
            <v>38710593.490000002</v>
          </cell>
          <cell r="X161">
            <v>38710593.490000002</v>
          </cell>
          <cell r="Y161">
            <v>38710593.490000002</v>
          </cell>
          <cell r="Z161">
            <v>38710593.490000002</v>
          </cell>
          <cell r="AA161">
            <v>38710593.490000002</v>
          </cell>
          <cell r="AB161">
            <v>38710593.490000002</v>
          </cell>
          <cell r="AC161">
            <v>38710593.490000002</v>
          </cell>
          <cell r="AD161">
            <v>38710593.490000002</v>
          </cell>
          <cell r="AE161">
            <v>38710593.490000002</v>
          </cell>
          <cell r="AF161">
            <v>38710593.490000002</v>
          </cell>
          <cell r="AG161">
            <v>38710593.490000002</v>
          </cell>
          <cell r="AH161">
            <v>38710593.490000002</v>
          </cell>
          <cell r="AI161">
            <v>38710593.490000002</v>
          </cell>
          <cell r="AJ161">
            <v>38710593.490000002</v>
          </cell>
          <cell r="AK161">
            <v>38710593.490000002</v>
          </cell>
          <cell r="AL161">
            <v>38710593.490000002</v>
          </cell>
          <cell r="AM161">
            <v>38710593.49000001</v>
          </cell>
          <cell r="AN161">
            <v>38710593.49000001</v>
          </cell>
        </row>
        <row r="162">
          <cell r="A162" t="str">
            <v>1251-112</v>
          </cell>
          <cell r="B162" t="str">
            <v>เครื่องใช้สำนักงาน</v>
          </cell>
          <cell r="C162" t="str">
            <v>B300</v>
          </cell>
          <cell r="E162">
            <v>5375510.4100000001</v>
          </cell>
          <cell r="F162">
            <v>0</v>
          </cell>
          <cell r="G162">
            <v>0</v>
          </cell>
          <cell r="H162">
            <v>5375510.4100000001</v>
          </cell>
          <cell r="I162">
            <v>4519411.47</v>
          </cell>
          <cell r="J162">
            <v>3952188.47</v>
          </cell>
          <cell r="K162">
            <v>3198686.02</v>
          </cell>
          <cell r="L162">
            <v>3032424.46</v>
          </cell>
          <cell r="M162">
            <v>2803526.46</v>
          </cell>
          <cell r="N162">
            <v>2844685.66</v>
          </cell>
          <cell r="O162">
            <v>2844685.66</v>
          </cell>
          <cell r="P162">
            <v>2809482.66</v>
          </cell>
          <cell r="Q162">
            <v>2809482.66</v>
          </cell>
          <cell r="R162">
            <v>2809482.66</v>
          </cell>
          <cell r="S162">
            <v>2809482.66</v>
          </cell>
          <cell r="T162">
            <v>2809482.66</v>
          </cell>
          <cell r="U162">
            <v>2809482.66</v>
          </cell>
          <cell r="V162">
            <v>2809482.66</v>
          </cell>
          <cell r="W162">
            <v>2809482.66</v>
          </cell>
          <cell r="X162">
            <v>2809482.66</v>
          </cell>
          <cell r="Y162">
            <v>2863410.66</v>
          </cell>
          <cell r="Z162">
            <v>2863410.66</v>
          </cell>
          <cell r="AA162">
            <v>2863410.66</v>
          </cell>
          <cell r="AB162">
            <v>2863410.66</v>
          </cell>
          <cell r="AC162">
            <v>2863410.66</v>
          </cell>
          <cell r="AD162">
            <v>2818208.66</v>
          </cell>
          <cell r="AE162">
            <v>2818208.66</v>
          </cell>
          <cell r="AF162">
            <v>2818208.66</v>
          </cell>
          <cell r="AG162">
            <v>2818208.66</v>
          </cell>
          <cell r="AH162">
            <v>2818208.66</v>
          </cell>
          <cell r="AI162">
            <v>2818208.66</v>
          </cell>
          <cell r="AJ162">
            <v>2818208.66</v>
          </cell>
          <cell r="AK162">
            <v>9327563.6099999994</v>
          </cell>
          <cell r="AL162">
            <v>9325283.6099999994</v>
          </cell>
          <cell r="AM162">
            <v>8513723.6099999994</v>
          </cell>
          <cell r="AN162">
            <v>8478639.0099999998</v>
          </cell>
        </row>
        <row r="163">
          <cell r="A163" t="str">
            <v>1251-113</v>
          </cell>
          <cell r="B163" t="str">
            <v>เครื่องมือและเครื่องใช้</v>
          </cell>
          <cell r="C163" t="str">
            <v>B300</v>
          </cell>
          <cell r="E163">
            <v>290026.83</v>
          </cell>
          <cell r="F163">
            <v>0</v>
          </cell>
          <cell r="G163">
            <v>0</v>
          </cell>
          <cell r="H163">
            <v>290026.83</v>
          </cell>
          <cell r="I163">
            <v>290026.83</v>
          </cell>
          <cell r="J163">
            <v>286526.83</v>
          </cell>
          <cell r="K163">
            <v>284065.83</v>
          </cell>
          <cell r="L163">
            <v>219591.63</v>
          </cell>
          <cell r="M163">
            <v>168924.63</v>
          </cell>
          <cell r="N163">
            <v>168924.63</v>
          </cell>
          <cell r="O163">
            <v>168924.63</v>
          </cell>
          <cell r="P163">
            <v>168924.63</v>
          </cell>
          <cell r="Q163">
            <v>168924.63</v>
          </cell>
          <cell r="R163">
            <v>168924.63</v>
          </cell>
          <cell r="S163">
            <v>168924.63</v>
          </cell>
          <cell r="T163">
            <v>168924.63</v>
          </cell>
          <cell r="U163">
            <v>168924.63</v>
          </cell>
          <cell r="V163">
            <v>168924.63</v>
          </cell>
          <cell r="W163">
            <v>168924.63</v>
          </cell>
          <cell r="X163">
            <v>167373.13</v>
          </cell>
          <cell r="Y163">
            <v>167373.13</v>
          </cell>
          <cell r="Z163">
            <v>167373.13</v>
          </cell>
          <cell r="AA163">
            <v>167373.13</v>
          </cell>
          <cell r="AB163">
            <v>167373.13</v>
          </cell>
          <cell r="AC163">
            <v>167373.13</v>
          </cell>
          <cell r="AD163">
            <v>167373.13</v>
          </cell>
          <cell r="AE163">
            <v>167373.13</v>
          </cell>
          <cell r="AF163">
            <v>167373.13</v>
          </cell>
          <cell r="AG163">
            <v>167373.13</v>
          </cell>
          <cell r="AH163">
            <v>167373.13</v>
          </cell>
          <cell r="AI163">
            <v>167373.13</v>
          </cell>
          <cell r="AJ163">
            <v>167373.13</v>
          </cell>
          <cell r="AK163">
            <v>167373.13</v>
          </cell>
          <cell r="AL163">
            <v>167373.13</v>
          </cell>
          <cell r="AM163">
            <v>221313.19</v>
          </cell>
          <cell r="AN163">
            <v>216722.89</v>
          </cell>
        </row>
        <row r="164">
          <cell r="A164" t="str">
            <v>1251-114</v>
          </cell>
          <cell r="B164" t="str">
            <v>เครื่องตกแต่งสำนักงาน</v>
          </cell>
          <cell r="E164">
            <v>215070</v>
          </cell>
          <cell r="F164">
            <v>0</v>
          </cell>
          <cell r="G164">
            <v>0</v>
          </cell>
          <cell r="H164">
            <v>215070</v>
          </cell>
          <cell r="I164">
            <v>215070</v>
          </cell>
        </row>
        <row r="165">
          <cell r="A165" t="str">
            <v>1251-115</v>
          </cell>
          <cell r="B165" t="str">
            <v>ยานพาหนะ</v>
          </cell>
          <cell r="C165" t="str">
            <v>B300</v>
          </cell>
          <cell r="E165">
            <v>5852887.7800000003</v>
          </cell>
          <cell r="F165">
            <v>0</v>
          </cell>
          <cell r="G165">
            <v>0</v>
          </cell>
          <cell r="H165">
            <v>5852887.7800000003</v>
          </cell>
          <cell r="I165">
            <v>5858087.7800000003</v>
          </cell>
          <cell r="J165">
            <v>4541272.5999999996</v>
          </cell>
          <cell r="K165">
            <v>1268009.07</v>
          </cell>
          <cell r="L165">
            <v>783501</v>
          </cell>
          <cell r="M165">
            <v>783501</v>
          </cell>
          <cell r="N165">
            <v>783501</v>
          </cell>
          <cell r="O165">
            <v>783501</v>
          </cell>
          <cell r="P165">
            <v>783501</v>
          </cell>
          <cell r="Q165">
            <v>783501</v>
          </cell>
        </row>
        <row r="166">
          <cell r="A166" t="str">
            <v>1251-116</v>
          </cell>
          <cell r="B166" t="str">
            <v>เครื่องคอมพิวเตอร์</v>
          </cell>
          <cell r="C166" t="str">
            <v>B300</v>
          </cell>
          <cell r="E166">
            <v>7729020.1699999999</v>
          </cell>
          <cell r="F166">
            <v>0</v>
          </cell>
          <cell r="G166">
            <v>0</v>
          </cell>
          <cell r="H166">
            <v>7729020.1699999999</v>
          </cell>
          <cell r="I166">
            <v>7378130.1699999999</v>
          </cell>
          <cell r="J166">
            <v>7173610.1699999999</v>
          </cell>
          <cell r="K166">
            <v>6665100.1699999999</v>
          </cell>
          <cell r="L166">
            <v>6358770.1699999999</v>
          </cell>
          <cell r="M166">
            <v>6311525.1699999999</v>
          </cell>
          <cell r="N166">
            <v>6311525.1699999999</v>
          </cell>
          <cell r="O166">
            <v>6311525.1699999999</v>
          </cell>
          <cell r="P166">
            <v>6285559.1699999999</v>
          </cell>
          <cell r="Q166">
            <v>6695107.75</v>
          </cell>
          <cell r="R166">
            <v>6643507.75</v>
          </cell>
          <cell r="S166">
            <v>6643507.75</v>
          </cell>
          <cell r="T166">
            <v>6643507.75</v>
          </cell>
          <cell r="U166">
            <v>6640417.75</v>
          </cell>
          <cell r="V166">
            <v>6640417.75</v>
          </cell>
          <cell r="W166">
            <v>6640417.75</v>
          </cell>
          <cell r="X166">
            <v>6640417.75</v>
          </cell>
          <cell r="Y166">
            <v>6640417.75</v>
          </cell>
          <cell r="Z166">
            <v>6632917.75</v>
          </cell>
          <cell r="AA166">
            <v>6632917.75</v>
          </cell>
          <cell r="AB166">
            <v>6632917.75</v>
          </cell>
          <cell r="AC166">
            <v>6632917.75</v>
          </cell>
          <cell r="AD166">
            <v>6632917.75</v>
          </cell>
          <cell r="AE166">
            <v>6632917.75</v>
          </cell>
          <cell r="AF166">
            <v>6628017.75</v>
          </cell>
          <cell r="AG166">
            <v>6628017.75</v>
          </cell>
          <cell r="AH166">
            <v>6628017.75</v>
          </cell>
          <cell r="AI166">
            <v>6624627.75</v>
          </cell>
          <cell r="AJ166">
            <v>6529354.9500000002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</row>
        <row r="167">
          <cell r="A167" t="str">
            <v>1251-117</v>
          </cell>
          <cell r="B167" t="str">
            <v>ระบบซอฟท์แวร์</v>
          </cell>
          <cell r="C167" t="str">
            <v>B300</v>
          </cell>
          <cell r="E167">
            <v>1459479.98</v>
          </cell>
          <cell r="F167">
            <v>0</v>
          </cell>
          <cell r="G167">
            <v>0</v>
          </cell>
          <cell r="H167">
            <v>1459479.98</v>
          </cell>
          <cell r="I167">
            <v>1459479.98</v>
          </cell>
          <cell r="J167">
            <v>1459479.98</v>
          </cell>
          <cell r="K167">
            <v>1459479.98</v>
          </cell>
          <cell r="L167">
            <v>1459479.98</v>
          </cell>
          <cell r="M167">
            <v>1459479.98</v>
          </cell>
          <cell r="N167">
            <v>1459479.98</v>
          </cell>
          <cell r="O167">
            <v>1459479.98</v>
          </cell>
          <cell r="P167">
            <v>1459479.98</v>
          </cell>
          <cell r="Q167">
            <v>1459479.98</v>
          </cell>
          <cell r="R167">
            <v>1459479.98</v>
          </cell>
          <cell r="S167">
            <v>1459479.98</v>
          </cell>
          <cell r="T167">
            <v>1459479.98</v>
          </cell>
          <cell r="U167">
            <v>1459479.98</v>
          </cell>
          <cell r="V167">
            <v>1459479.98</v>
          </cell>
          <cell r="W167">
            <v>1459479.98</v>
          </cell>
          <cell r="X167">
            <v>1459479.98</v>
          </cell>
          <cell r="Y167">
            <v>1459479.98</v>
          </cell>
          <cell r="Z167">
            <v>1459479.98</v>
          </cell>
          <cell r="AA167">
            <v>1459479.98</v>
          </cell>
          <cell r="AB167">
            <v>1459479.98</v>
          </cell>
          <cell r="AC167">
            <v>1459479.98</v>
          </cell>
          <cell r="AD167">
            <v>1459479.98</v>
          </cell>
          <cell r="AE167">
            <v>1459479.98</v>
          </cell>
          <cell r="AF167">
            <v>1459479.98</v>
          </cell>
          <cell r="AG167">
            <v>1459479.98</v>
          </cell>
          <cell r="AH167">
            <v>1459479.98</v>
          </cell>
          <cell r="AI167">
            <v>1459479.98</v>
          </cell>
        </row>
        <row r="168">
          <cell r="A168" t="str">
            <v>1251-199</v>
          </cell>
          <cell r="B168" t="str">
            <v>สินทรัพย์อื่น</v>
          </cell>
          <cell r="C168" t="str">
            <v>B300</v>
          </cell>
          <cell r="E168">
            <v>1613528</v>
          </cell>
          <cell r="F168">
            <v>0</v>
          </cell>
          <cell r="G168">
            <v>0</v>
          </cell>
          <cell r="H168">
            <v>1613528</v>
          </cell>
          <cell r="I168">
            <v>1569503</v>
          </cell>
          <cell r="J168">
            <v>1400369</v>
          </cell>
          <cell r="K168">
            <v>1152027</v>
          </cell>
          <cell r="L168">
            <v>939995</v>
          </cell>
          <cell r="M168">
            <v>909365</v>
          </cell>
          <cell r="N168">
            <v>909365</v>
          </cell>
          <cell r="O168">
            <v>909365</v>
          </cell>
          <cell r="P168">
            <v>909365</v>
          </cell>
          <cell r="Q168">
            <v>950664.25</v>
          </cell>
          <cell r="R168">
            <v>950664.25</v>
          </cell>
          <cell r="S168">
            <v>950664.25</v>
          </cell>
          <cell r="T168">
            <v>951464.25</v>
          </cell>
          <cell r="U168">
            <v>1000840.25</v>
          </cell>
          <cell r="V168">
            <v>1051665.25</v>
          </cell>
          <cell r="W168">
            <v>1051665.25</v>
          </cell>
          <cell r="X168">
            <v>1051665.25</v>
          </cell>
          <cell r="Y168">
            <v>1051665.25</v>
          </cell>
          <cell r="Z168">
            <v>1051665.25</v>
          </cell>
          <cell r="AA168">
            <v>1051665.25</v>
          </cell>
          <cell r="AB168">
            <v>1051665.25</v>
          </cell>
          <cell r="AC168">
            <v>1051665.25</v>
          </cell>
          <cell r="AD168">
            <v>1051665.25</v>
          </cell>
          <cell r="AE168">
            <v>1051665.25</v>
          </cell>
          <cell r="AF168">
            <v>1051665.25</v>
          </cell>
          <cell r="AG168">
            <v>1051665.25</v>
          </cell>
          <cell r="AH168">
            <v>1051665.25</v>
          </cell>
          <cell r="AI168">
            <v>1051665.25</v>
          </cell>
          <cell r="AJ168">
            <v>1051665.25</v>
          </cell>
          <cell r="AK168">
            <v>1051665.25</v>
          </cell>
          <cell r="AL168">
            <v>1051665.25</v>
          </cell>
          <cell r="AM168">
            <v>1934436.51</v>
          </cell>
          <cell r="AN168">
            <v>1934436.51</v>
          </cell>
        </row>
        <row r="169">
          <cell r="A169" t="str">
            <v>1251-212</v>
          </cell>
          <cell r="B169" t="str">
            <v>ค่าเสื่อมราคาสะสม-เครื่องใช้สำนักงาน</v>
          </cell>
          <cell r="C169" t="str">
            <v>B300</v>
          </cell>
          <cell r="E169">
            <v>-2844835.77</v>
          </cell>
          <cell r="F169">
            <v>0</v>
          </cell>
          <cell r="G169">
            <v>0</v>
          </cell>
          <cell r="H169">
            <v>-2844835.77</v>
          </cell>
          <cell r="I169">
            <v>-2726548.77</v>
          </cell>
          <cell r="J169">
            <v>-2640116.1800000002</v>
          </cell>
          <cell r="K169">
            <v>-2582249.17</v>
          </cell>
          <cell r="L169">
            <v>-2553506.29</v>
          </cell>
          <cell r="M169">
            <v>-2534516.4099999997</v>
          </cell>
          <cell r="N169">
            <v>-2795966.43</v>
          </cell>
          <cell r="O169">
            <v>-2792001.3</v>
          </cell>
          <cell r="P169">
            <v>-2742021.81</v>
          </cell>
          <cell r="Q169">
            <v>-2669133.3199999998</v>
          </cell>
          <cell r="R169">
            <v>-2597037.09</v>
          </cell>
          <cell r="S169">
            <v>-2525733.2000000002</v>
          </cell>
          <cell r="T169">
            <v>-2453036.33</v>
          </cell>
          <cell r="U169">
            <v>-2379118.2999999998</v>
          </cell>
          <cell r="V169">
            <v>-2305177.75</v>
          </cell>
          <cell r="W169">
            <v>-2231119.2999999998</v>
          </cell>
          <cell r="X169">
            <v>-2156041.83</v>
          </cell>
          <cell r="Y169">
            <v>-2133381.2000000002</v>
          </cell>
          <cell r="Z169">
            <v>-2057437.06</v>
          </cell>
          <cell r="AA169">
            <v>-1981901.04</v>
          </cell>
          <cell r="AB169">
            <v>-1981901.04</v>
          </cell>
          <cell r="AC169">
            <v>-1981901.04</v>
          </cell>
          <cell r="AD169">
            <v>-1904926.06</v>
          </cell>
          <cell r="AE169">
            <v>-1826474.06</v>
          </cell>
          <cell r="AF169">
            <v>-1732109.69</v>
          </cell>
          <cell r="AG169">
            <v>-1629778.43</v>
          </cell>
          <cell r="AH169">
            <v>-1629778.43</v>
          </cell>
          <cell r="AI169">
            <v>-1522430.19</v>
          </cell>
          <cell r="AJ169">
            <v>-1406978.95</v>
          </cell>
          <cell r="AK169">
            <v>-7423770.2199999997</v>
          </cell>
          <cell r="AL169">
            <v>-7254005.8099999996</v>
          </cell>
          <cell r="AM169">
            <v>-7631151.29</v>
          </cell>
          <cell r="AN169">
            <v>-7509706.1299999999</v>
          </cell>
        </row>
        <row r="170">
          <cell r="A170" t="str">
            <v>1251-213</v>
          </cell>
          <cell r="B170" t="str">
            <v>ค่าเสื่อมราคาสะสม-เครื่องมือและเครื่องใช้</v>
          </cell>
          <cell r="C170" t="str">
            <v>B300</v>
          </cell>
          <cell r="E170">
            <v>-192763.5</v>
          </cell>
          <cell r="F170">
            <v>0</v>
          </cell>
          <cell r="G170">
            <v>0</v>
          </cell>
          <cell r="H170">
            <v>-192763.5</v>
          </cell>
          <cell r="I170">
            <v>-186580.32</v>
          </cell>
          <cell r="J170">
            <v>-180563.91</v>
          </cell>
          <cell r="K170">
            <v>-174717.99</v>
          </cell>
          <cell r="L170">
            <v>-171169.61</v>
          </cell>
          <cell r="M170">
            <v>-168208.27</v>
          </cell>
          <cell r="N170">
            <v>-168130.9</v>
          </cell>
          <cell r="O170">
            <v>-168054.39</v>
          </cell>
          <cell r="P170">
            <v>-167976.18</v>
          </cell>
          <cell r="Q170">
            <v>-167819.95</v>
          </cell>
          <cell r="R170">
            <v>-167394.26</v>
          </cell>
          <cell r="S170">
            <v>-166775.42000000001</v>
          </cell>
          <cell r="T170">
            <v>-166145.07999999999</v>
          </cell>
          <cell r="U170">
            <v>-165276.84</v>
          </cell>
          <cell r="V170">
            <v>-164302.44</v>
          </cell>
          <cell r="W170">
            <v>-163328.04</v>
          </cell>
          <cell r="X170">
            <v>-161936.06</v>
          </cell>
          <cell r="Y170">
            <v>-158193.84</v>
          </cell>
          <cell r="Z170">
            <v>-154489.34</v>
          </cell>
          <cell r="AA170">
            <v>-150825.53</v>
          </cell>
          <cell r="AB170">
            <v>-150825.53</v>
          </cell>
          <cell r="AC170">
            <v>-150825.53</v>
          </cell>
          <cell r="AD170">
            <v>-146820.23000000001</v>
          </cell>
          <cell r="AE170">
            <v>-141832.95999999999</v>
          </cell>
          <cell r="AF170">
            <v>-136850.64000000001</v>
          </cell>
          <cell r="AG170">
            <v>-130154.35</v>
          </cell>
          <cell r="AH170">
            <v>-130154.35</v>
          </cell>
          <cell r="AI170">
            <v>-122214.71</v>
          </cell>
          <cell r="AJ170">
            <v>-113777.26</v>
          </cell>
          <cell r="AK170">
            <v>-105431.54</v>
          </cell>
          <cell r="AL170">
            <v>-97177.51</v>
          </cell>
          <cell r="AM170">
            <v>-134816.97</v>
          </cell>
          <cell r="AN170">
            <v>-125819.76</v>
          </cell>
        </row>
        <row r="171">
          <cell r="A171" t="str">
            <v>1251-214</v>
          </cell>
          <cell r="B171" t="str">
            <v>ค่าเสื่อมราคาสะสม-เครื่องตกแต่งสำนักงาน</v>
          </cell>
          <cell r="E171">
            <v>-21448.1</v>
          </cell>
          <cell r="F171">
            <v>0</v>
          </cell>
          <cell r="G171">
            <v>0</v>
          </cell>
          <cell r="H171">
            <v>-21448.1</v>
          </cell>
          <cell r="I171">
            <v>-10606.2</v>
          </cell>
        </row>
        <row r="172">
          <cell r="A172" t="str">
            <v>1251-215</v>
          </cell>
          <cell r="B172" t="str">
            <v>ค่าเสื่อมราคาสะสม-ยานพาหนะ</v>
          </cell>
          <cell r="C172" t="str">
            <v>B300</v>
          </cell>
          <cell r="E172">
            <v>-987828.11</v>
          </cell>
          <cell r="F172">
            <v>0</v>
          </cell>
          <cell r="G172">
            <v>0</v>
          </cell>
          <cell r="H172">
            <v>-987828.11</v>
          </cell>
          <cell r="I172">
            <v>-693036.29</v>
          </cell>
          <cell r="J172">
            <v>-422580.65</v>
          </cell>
          <cell r="K172">
            <v>-247053.85</v>
          </cell>
          <cell r="L172">
            <v>-200919.7</v>
          </cell>
          <cell r="M172">
            <v>-161422.67000000001</v>
          </cell>
          <cell r="N172">
            <v>-122354.95</v>
          </cell>
          <cell r="O172">
            <v>-83716.53</v>
          </cell>
          <cell r="P172">
            <v>-44219.5</v>
          </cell>
          <cell r="Q172">
            <v>-4722.47</v>
          </cell>
        </row>
        <row r="173">
          <cell r="A173" t="str">
            <v>1251-216</v>
          </cell>
          <cell r="B173" t="str">
            <v>ค่าเสื่อมราคาสะสม-คอมพิวเตอร์</v>
          </cell>
          <cell r="C173" t="str">
            <v>B300</v>
          </cell>
          <cell r="E173">
            <v>-6334881.1500000004</v>
          </cell>
          <cell r="F173">
            <v>0</v>
          </cell>
          <cell r="G173">
            <v>0</v>
          </cell>
          <cell r="H173">
            <v>-6334881.1500000004</v>
          </cell>
          <cell r="I173">
            <v>-6258482.5700000003</v>
          </cell>
          <cell r="J173">
            <v>-6203515.7199999997</v>
          </cell>
          <cell r="K173">
            <v>-6167348.7700000005</v>
          </cell>
          <cell r="L173">
            <v>-6147162.29</v>
          </cell>
          <cell r="M173">
            <v>-6223964.9299999997</v>
          </cell>
          <cell r="N173">
            <v>-6212591.8899999997</v>
          </cell>
          <cell r="O173">
            <v>-6201002.79</v>
          </cell>
          <cell r="P173">
            <v>-6188457.8399999999</v>
          </cell>
          <cell r="Q173">
            <v>-6607099.8200000003</v>
          </cell>
          <cell r="R173">
            <v>-6595729.5800000001</v>
          </cell>
          <cell r="S173">
            <v>-6585267.3099999996</v>
          </cell>
          <cell r="T173">
            <v>-6574601.7000000002</v>
          </cell>
          <cell r="U173">
            <v>-6561898.71</v>
          </cell>
          <cell r="V173">
            <v>-6545031.1399999997</v>
          </cell>
          <cell r="W173">
            <v>-6526376.4400000004</v>
          </cell>
          <cell r="X173">
            <v>-6505848.1100000003</v>
          </cell>
          <cell r="Y173">
            <v>-6480858.5800000001</v>
          </cell>
          <cell r="Z173">
            <v>-6455752.6600000001</v>
          </cell>
          <cell r="AA173">
            <v>-6428414.7800000003</v>
          </cell>
          <cell r="AB173">
            <v>-6428414.7800000003</v>
          </cell>
          <cell r="AC173">
            <v>-6428414.7800000003</v>
          </cell>
          <cell r="AD173">
            <v>-6400233.5300000003</v>
          </cell>
          <cell r="AE173">
            <v>-6371215.0700000003</v>
          </cell>
          <cell r="AF173">
            <v>-6334650.9900000002</v>
          </cell>
          <cell r="AG173">
            <v>-6286528.1100000003</v>
          </cell>
          <cell r="AH173">
            <v>-6286528.1100000003</v>
          </cell>
          <cell r="AI173">
            <v>-6235362.0700000003</v>
          </cell>
          <cell r="AJ173">
            <v>-6183897.1299999999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</row>
        <row r="174">
          <cell r="A174" t="str">
            <v>1251-217</v>
          </cell>
          <cell r="B174" t="str">
            <v>ตัดจ่ายสะสม-ระบบซอฟท์แวร์</v>
          </cell>
          <cell r="C174" t="str">
            <v>B300</v>
          </cell>
          <cell r="E174">
            <v>-912474.89</v>
          </cell>
          <cell r="F174">
            <v>0</v>
          </cell>
          <cell r="G174">
            <v>0</v>
          </cell>
          <cell r="H174">
            <v>-912474.89</v>
          </cell>
          <cell r="I174">
            <v>-875688</v>
          </cell>
          <cell r="J174">
            <v>-839300.96</v>
          </cell>
          <cell r="K174">
            <v>-803313.78</v>
          </cell>
          <cell r="L174">
            <v>-766526.89</v>
          </cell>
          <cell r="M174">
            <v>-729740</v>
          </cell>
          <cell r="N174">
            <v>-693352.95999999996</v>
          </cell>
          <cell r="O174">
            <v>-657365.78</v>
          </cell>
          <cell r="P174">
            <v>-620578.89</v>
          </cell>
          <cell r="Q174">
            <v>-583792</v>
          </cell>
          <cell r="R174">
            <v>-547404.96</v>
          </cell>
          <cell r="S174">
            <v>-511417.78</v>
          </cell>
          <cell r="T174">
            <v>-474731.39</v>
          </cell>
          <cell r="U174">
            <v>-438045</v>
          </cell>
          <cell r="V174">
            <v>-401757.38</v>
          </cell>
          <cell r="W174">
            <v>-365469.78</v>
          </cell>
          <cell r="X174">
            <v>-328682.89</v>
          </cell>
          <cell r="Y174">
            <v>-291896</v>
          </cell>
          <cell r="Z174">
            <v>-255508.96</v>
          </cell>
          <cell r="AA174">
            <v>-219521.78</v>
          </cell>
          <cell r="AB174">
            <v>-219521.78</v>
          </cell>
          <cell r="AC174">
            <v>-219521.78</v>
          </cell>
          <cell r="AD174">
            <v>-182734.89</v>
          </cell>
          <cell r="AE174">
            <v>-145948</v>
          </cell>
          <cell r="AF174">
            <v>-109560.96000000001</v>
          </cell>
          <cell r="AG174">
            <v>-73573.78</v>
          </cell>
          <cell r="AH174">
            <v>-73573.78</v>
          </cell>
          <cell r="AI174">
            <v>-36786.89</v>
          </cell>
        </row>
        <row r="175">
          <cell r="A175" t="str">
            <v>1251-299</v>
          </cell>
          <cell r="B175" t="str">
            <v>ค่าเสื่อมราคาสะสม-สินทรัพย์อื่น</v>
          </cell>
          <cell r="C175" t="str">
            <v>B300</v>
          </cell>
          <cell r="E175">
            <v>-994863.68</v>
          </cell>
          <cell r="F175">
            <v>0</v>
          </cell>
          <cell r="G175">
            <v>0</v>
          </cell>
          <cell r="H175">
            <v>-994863.68</v>
          </cell>
          <cell r="I175">
            <v>-959888.54</v>
          </cell>
          <cell r="J175">
            <v>-934163.54</v>
          </cell>
          <cell r="K175">
            <v>-914356.25</v>
          </cell>
          <cell r="L175">
            <v>-909120.91</v>
          </cell>
          <cell r="M175">
            <v>-907911.99</v>
          </cell>
          <cell r="N175">
            <v>-907802.79</v>
          </cell>
          <cell r="O175">
            <v>-907694.79</v>
          </cell>
          <cell r="P175">
            <v>-906891.47</v>
          </cell>
          <cell r="Q175">
            <v>-946759.04</v>
          </cell>
          <cell r="R175">
            <v>-945348.85</v>
          </cell>
          <cell r="S175">
            <v>-943954.2</v>
          </cell>
          <cell r="T175">
            <v>-944730.54</v>
          </cell>
          <cell r="U175">
            <v>-990819.95</v>
          </cell>
          <cell r="V175">
            <v>-1038118.32</v>
          </cell>
          <cell r="W175">
            <v>-1034412.66</v>
          </cell>
          <cell r="X175">
            <v>-1030623.73</v>
          </cell>
          <cell r="Y175">
            <v>-1026671.55</v>
          </cell>
          <cell r="Z175">
            <v>-993511.19</v>
          </cell>
          <cell r="AA175">
            <v>-957872.24</v>
          </cell>
          <cell r="AB175">
            <v>-957872.24</v>
          </cell>
          <cell r="AC175">
            <v>-957872.24</v>
          </cell>
          <cell r="AD175">
            <v>-921441.21</v>
          </cell>
          <cell r="AE175">
            <v>-885010.2</v>
          </cell>
          <cell r="AF175">
            <v>-848975.19</v>
          </cell>
          <cell r="AG175">
            <v>-812938.49</v>
          </cell>
          <cell r="AH175">
            <v>-812938.49</v>
          </cell>
          <cell r="AI175">
            <v>-771678.01</v>
          </cell>
          <cell r="AJ175">
            <v>-729583.33</v>
          </cell>
          <cell r="AK175">
            <v>-687446.31</v>
          </cell>
          <cell r="AL175">
            <v>-640572.28</v>
          </cell>
          <cell r="AM175">
            <v>-1332147.54</v>
          </cell>
          <cell r="AN175">
            <v>-1253217.54</v>
          </cell>
        </row>
        <row r="176">
          <cell r="A176" t="str">
            <v>1251-999</v>
          </cell>
          <cell r="B176" t="str">
            <v>สินทรัพย์ระหว่างติดตั้ง</v>
          </cell>
          <cell r="C176" t="str">
            <v>C800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1259961.48</v>
          </cell>
          <cell r="AK176">
            <v>1259961.48</v>
          </cell>
          <cell r="AL176">
            <v>1259961.48</v>
          </cell>
          <cell r="AM176">
            <v>1210012.4099999999</v>
          </cell>
          <cell r="AN176">
            <v>1210012.4099999999</v>
          </cell>
        </row>
        <row r="177">
          <cell r="A177" t="str">
            <v>1251-999.1</v>
          </cell>
          <cell r="B177" t="str">
            <v>สินทรัพย์ระหว่างติดตั้ง-สำนักงานCCA-223/96</v>
          </cell>
          <cell r="C177" t="str">
            <v>B300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1548236.48</v>
          </cell>
          <cell r="AK177">
            <v>1548236.48</v>
          </cell>
          <cell r="AL177">
            <v>1548236.48</v>
          </cell>
          <cell r="AM177">
            <v>115752</v>
          </cell>
          <cell r="AN177">
            <v>0</v>
          </cell>
        </row>
        <row r="178">
          <cell r="A178" t="str">
            <v>1261-111</v>
          </cell>
          <cell r="B178" t="str">
            <v>ภาษีเงินได้นิติบุคคลจ่ายล่วงหน้า</v>
          </cell>
          <cell r="C178" t="str">
            <v>L</v>
          </cell>
          <cell r="E178">
            <v>14061024.119999999</v>
          </cell>
          <cell r="F178">
            <v>0</v>
          </cell>
          <cell r="G178">
            <v>0</v>
          </cell>
          <cell r="H178">
            <v>14061024.119999999</v>
          </cell>
          <cell r="I178">
            <v>15009970.060000001</v>
          </cell>
          <cell r="J178">
            <v>14287568.710000001</v>
          </cell>
          <cell r="K178">
            <v>13358981.48</v>
          </cell>
          <cell r="L178">
            <v>11918911.939999999</v>
          </cell>
          <cell r="M178">
            <v>11138513.67</v>
          </cell>
          <cell r="N178">
            <v>10537326.539999999</v>
          </cell>
          <cell r="O178">
            <v>9579569.1500000004</v>
          </cell>
          <cell r="P178">
            <v>8363894.4699999997</v>
          </cell>
          <cell r="Q178">
            <v>7459821.5499999998</v>
          </cell>
          <cell r="R178">
            <v>7396279.2000000002</v>
          </cell>
          <cell r="S178">
            <v>7396279.2000000002</v>
          </cell>
          <cell r="T178">
            <v>9627953.6799999997</v>
          </cell>
          <cell r="U178">
            <v>13737874.029999999</v>
          </cell>
          <cell r="V178">
            <v>13728898.789999999</v>
          </cell>
          <cell r="W178">
            <v>13605911.789999999</v>
          </cell>
          <cell r="X178">
            <v>13574011.640000001</v>
          </cell>
          <cell r="Y178">
            <v>13497848.640000001</v>
          </cell>
          <cell r="Z178">
            <v>8871495.9299999997</v>
          </cell>
          <cell r="AA178">
            <v>8822175.0199999996</v>
          </cell>
          <cell r="AB178">
            <v>8822175.0199999996</v>
          </cell>
          <cell r="AC178">
            <v>8822175.0199999996</v>
          </cell>
          <cell r="AD178">
            <v>8521566.5700000003</v>
          </cell>
          <cell r="AE178">
            <v>8228643.5700000003</v>
          </cell>
          <cell r="AF178">
            <v>7989092.4699999997</v>
          </cell>
          <cell r="AG178">
            <v>7770607.4699999997</v>
          </cell>
          <cell r="AH178">
            <v>7770607.4699999997</v>
          </cell>
          <cell r="AI178">
            <v>7434840.3899999997</v>
          </cell>
          <cell r="AJ178">
            <v>7097218.7000000011</v>
          </cell>
          <cell r="AK178">
            <v>8993110.1600000001</v>
          </cell>
          <cell r="AL178">
            <v>11943721.48</v>
          </cell>
          <cell r="AM178">
            <v>9813660.370000001</v>
          </cell>
          <cell r="AN178">
            <v>9813660.370000001</v>
          </cell>
        </row>
        <row r="179">
          <cell r="A179" t="str">
            <v>1261-112</v>
          </cell>
          <cell r="B179" t="str">
            <v xml:space="preserve">ค่าเผื่อ-ภาษีเงินได้นิติบุคคลจ่ายล่วงหน้า 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</row>
        <row r="180">
          <cell r="A180" t="str">
            <v>1271-111</v>
          </cell>
          <cell r="B180" t="str">
            <v>สินทรัพย์ภาษีเงินได้รอตัดบัญชี</v>
          </cell>
          <cell r="E180">
            <v>16674116.15</v>
          </cell>
          <cell r="F180">
            <v>0</v>
          </cell>
          <cell r="G180">
            <v>5182103.12</v>
          </cell>
          <cell r="H180">
            <v>11492013.030000001</v>
          </cell>
          <cell r="I180">
            <v>16674116.149999999</v>
          </cell>
          <cell r="J180">
            <v>9709183.5099999998</v>
          </cell>
          <cell r="K180">
            <v>11199811.52</v>
          </cell>
          <cell r="L180">
            <v>13866484.860000001</v>
          </cell>
          <cell r="M180">
            <v>14399918.140000001</v>
          </cell>
          <cell r="N180">
            <v>16057177.5</v>
          </cell>
          <cell r="O180">
            <v>20050181.32</v>
          </cell>
          <cell r="P180">
            <v>5563974.2581545338</v>
          </cell>
          <cell r="Q180">
            <v>3116538.07</v>
          </cell>
          <cell r="R180">
            <v>0</v>
          </cell>
        </row>
        <row r="181">
          <cell r="A181" t="str">
            <v>1291-111</v>
          </cell>
          <cell r="B181" t="str">
            <v>เงินประกันไฟฟ้า</v>
          </cell>
          <cell r="C181" t="str">
            <v>L</v>
          </cell>
          <cell r="E181">
            <v>1012000</v>
          </cell>
          <cell r="F181">
            <v>0</v>
          </cell>
          <cell r="G181">
            <v>0</v>
          </cell>
          <cell r="H181">
            <v>1012000</v>
          </cell>
          <cell r="I181">
            <v>732000</v>
          </cell>
          <cell r="J181">
            <v>792000</v>
          </cell>
          <cell r="K181">
            <v>756000</v>
          </cell>
          <cell r="L181">
            <v>742000</v>
          </cell>
          <cell r="M181">
            <v>554000</v>
          </cell>
          <cell r="N181">
            <v>356000</v>
          </cell>
          <cell r="O181">
            <v>416000</v>
          </cell>
          <cell r="P181">
            <v>416000</v>
          </cell>
          <cell r="Q181">
            <v>416000</v>
          </cell>
          <cell r="R181">
            <v>52000</v>
          </cell>
          <cell r="S181">
            <v>52000</v>
          </cell>
          <cell r="T181">
            <v>52000</v>
          </cell>
          <cell r="U181">
            <v>52000</v>
          </cell>
          <cell r="V181">
            <v>60000</v>
          </cell>
          <cell r="W181">
            <v>60000</v>
          </cell>
          <cell r="X181">
            <v>72000</v>
          </cell>
          <cell r="Y181">
            <v>302100</v>
          </cell>
          <cell r="Z181">
            <v>298100</v>
          </cell>
          <cell r="AA181">
            <v>274100</v>
          </cell>
          <cell r="AB181">
            <v>274100</v>
          </cell>
          <cell r="AC181">
            <v>274100</v>
          </cell>
          <cell r="AD181">
            <v>284100</v>
          </cell>
          <cell r="AE181">
            <v>290100</v>
          </cell>
          <cell r="AF181">
            <v>290100</v>
          </cell>
          <cell r="AG181">
            <v>300100</v>
          </cell>
          <cell r="AH181">
            <v>300100</v>
          </cell>
          <cell r="AI181">
            <v>290100</v>
          </cell>
          <cell r="AJ181">
            <v>290100</v>
          </cell>
          <cell r="AK181">
            <v>300100</v>
          </cell>
          <cell r="AL181">
            <v>297300</v>
          </cell>
          <cell r="AM181">
            <v>301300</v>
          </cell>
          <cell r="AN181">
            <v>305300</v>
          </cell>
        </row>
        <row r="182">
          <cell r="A182" t="str">
            <v>1291-121</v>
          </cell>
          <cell r="B182" t="str">
            <v>เงินประกันประปา</v>
          </cell>
          <cell r="C182" t="str">
            <v>L</v>
          </cell>
          <cell r="E182">
            <v>49000</v>
          </cell>
          <cell r="F182">
            <v>0</v>
          </cell>
          <cell r="G182">
            <v>0</v>
          </cell>
          <cell r="H182">
            <v>49000</v>
          </cell>
          <cell r="I182">
            <v>49000</v>
          </cell>
          <cell r="J182">
            <v>49000</v>
          </cell>
          <cell r="K182">
            <v>49000</v>
          </cell>
          <cell r="L182">
            <v>49000</v>
          </cell>
          <cell r="M182">
            <v>24000</v>
          </cell>
          <cell r="N182">
            <v>24000</v>
          </cell>
          <cell r="O182">
            <v>24000</v>
          </cell>
          <cell r="P182">
            <v>24000</v>
          </cell>
          <cell r="Q182">
            <v>24000</v>
          </cell>
          <cell r="R182">
            <v>24400</v>
          </cell>
          <cell r="S182">
            <v>24400</v>
          </cell>
          <cell r="T182">
            <v>24400</v>
          </cell>
          <cell r="U182">
            <v>24400</v>
          </cell>
          <cell r="V182">
            <v>24400</v>
          </cell>
          <cell r="W182">
            <v>24400</v>
          </cell>
          <cell r="X182">
            <v>24400</v>
          </cell>
          <cell r="Y182">
            <v>25600</v>
          </cell>
          <cell r="Z182">
            <v>25600</v>
          </cell>
          <cell r="AA182">
            <v>25200</v>
          </cell>
          <cell r="AB182">
            <v>25200</v>
          </cell>
          <cell r="AC182">
            <v>25200</v>
          </cell>
          <cell r="AD182">
            <v>25200</v>
          </cell>
          <cell r="AE182">
            <v>29400</v>
          </cell>
          <cell r="AF182">
            <v>29400</v>
          </cell>
          <cell r="AG182">
            <v>29800</v>
          </cell>
          <cell r="AH182">
            <v>29800</v>
          </cell>
          <cell r="AI182">
            <v>30200</v>
          </cell>
          <cell r="AJ182">
            <v>30600</v>
          </cell>
          <cell r="AK182">
            <v>30600</v>
          </cell>
          <cell r="AL182">
            <v>30600</v>
          </cell>
          <cell r="AM182">
            <v>33200</v>
          </cell>
          <cell r="AN182">
            <v>41400</v>
          </cell>
        </row>
        <row r="183">
          <cell r="A183" t="str">
            <v>1292-111</v>
          </cell>
          <cell r="B183" t="str">
            <v>เงินมัดจำค่าที่ดิน</v>
          </cell>
          <cell r="C183" t="str">
            <v>L</v>
          </cell>
          <cell r="E183">
            <v>60312500</v>
          </cell>
          <cell r="F183">
            <v>0</v>
          </cell>
          <cell r="G183">
            <v>0</v>
          </cell>
          <cell r="H183">
            <v>60312500</v>
          </cell>
          <cell r="I183">
            <v>41329000</v>
          </cell>
          <cell r="J183">
            <v>18329000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16500000</v>
          </cell>
          <cell r="AJ183">
            <v>30925000</v>
          </cell>
          <cell r="AK183">
            <v>30925000</v>
          </cell>
          <cell r="AL183">
            <v>30925000</v>
          </cell>
          <cell r="AM183">
            <v>25000000</v>
          </cell>
          <cell r="AN183">
            <v>25000000</v>
          </cell>
        </row>
        <row r="184">
          <cell r="A184" t="str">
            <v>1292-112</v>
          </cell>
          <cell r="B184" t="str">
            <v>เงินมัดจำค่า-ค่าสินค้า</v>
          </cell>
          <cell r="E184">
            <v>648420</v>
          </cell>
          <cell r="F184">
            <v>0</v>
          </cell>
          <cell r="G184">
            <v>0</v>
          </cell>
          <cell r="H184">
            <v>648420</v>
          </cell>
          <cell r="I184">
            <v>327761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11502.5</v>
          </cell>
          <cell r="O184">
            <v>0</v>
          </cell>
          <cell r="P184">
            <v>20000000</v>
          </cell>
          <cell r="Q184">
            <v>0</v>
          </cell>
          <cell r="R184">
            <v>10000000</v>
          </cell>
        </row>
        <row r="185">
          <cell r="A185" t="str">
            <v>1292-199</v>
          </cell>
          <cell r="B185" t="str">
            <v>เงินมัดจำอื่น</v>
          </cell>
          <cell r="C185" t="str">
            <v>L</v>
          </cell>
          <cell r="E185">
            <v>374900</v>
          </cell>
          <cell r="F185">
            <v>0</v>
          </cell>
          <cell r="G185">
            <v>0</v>
          </cell>
          <cell r="H185">
            <v>374900</v>
          </cell>
          <cell r="I185">
            <v>44900</v>
          </cell>
          <cell r="J185">
            <v>25500</v>
          </cell>
          <cell r="K185">
            <v>25500</v>
          </cell>
          <cell r="L185">
            <v>2500</v>
          </cell>
          <cell r="M185">
            <v>1500</v>
          </cell>
          <cell r="N185">
            <v>31500</v>
          </cell>
          <cell r="O185">
            <v>1500</v>
          </cell>
          <cell r="P185">
            <v>1500</v>
          </cell>
          <cell r="Q185">
            <v>100004500</v>
          </cell>
          <cell r="R185">
            <v>1500</v>
          </cell>
          <cell r="S185">
            <v>1500</v>
          </cell>
          <cell r="T185">
            <v>1500</v>
          </cell>
          <cell r="U185">
            <v>1500</v>
          </cell>
          <cell r="V185">
            <v>2000</v>
          </cell>
          <cell r="W185">
            <v>2000</v>
          </cell>
          <cell r="X185">
            <v>2000</v>
          </cell>
          <cell r="Y185">
            <v>2000</v>
          </cell>
          <cell r="Z185">
            <v>2000</v>
          </cell>
          <cell r="AA185">
            <v>2000</v>
          </cell>
          <cell r="AB185">
            <v>2000</v>
          </cell>
          <cell r="AC185">
            <v>2000</v>
          </cell>
          <cell r="AD185">
            <v>2000</v>
          </cell>
          <cell r="AE185">
            <v>2000</v>
          </cell>
          <cell r="AF185">
            <v>7000</v>
          </cell>
          <cell r="AG185">
            <v>1400</v>
          </cell>
          <cell r="AH185">
            <v>1400</v>
          </cell>
          <cell r="AI185">
            <v>15443.75</v>
          </cell>
          <cell r="AJ185">
            <v>19443.75</v>
          </cell>
          <cell r="AK185">
            <v>3400</v>
          </cell>
          <cell r="AL185">
            <v>500</v>
          </cell>
          <cell r="AM185">
            <v>1500</v>
          </cell>
          <cell r="AN185">
            <v>19852.5</v>
          </cell>
        </row>
        <row r="186">
          <cell r="A186" t="str">
            <v>2113-111</v>
          </cell>
          <cell r="B186" t="str">
            <v>เงินกู้ยืมจากตั๋วแลกเงิน-บง.แอ๊คคินซัน</v>
          </cell>
          <cell r="C186" t="str">
            <v>EE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-20000000</v>
          </cell>
          <cell r="AJ186">
            <v>-20000000</v>
          </cell>
          <cell r="AK186">
            <v>-30000000</v>
          </cell>
          <cell r="AL186">
            <v>-30000000</v>
          </cell>
          <cell r="AM186">
            <v>-30000000</v>
          </cell>
          <cell r="AN186">
            <v>-30000000</v>
          </cell>
        </row>
        <row r="187">
          <cell r="A187" t="str">
            <v>2114-111</v>
          </cell>
          <cell r="B187" t="str">
            <v>หนี้สินตามสัญญาเช่าทางการเงินที่ถึงกำหนดชำระภายในหนึ่งปี</v>
          </cell>
          <cell r="E187">
            <v>-1585080.63</v>
          </cell>
          <cell r="F187">
            <v>0</v>
          </cell>
          <cell r="G187">
            <v>0</v>
          </cell>
          <cell r="H187">
            <v>-1585080.63</v>
          </cell>
          <cell r="I187">
            <v>-1641169.3499999999</v>
          </cell>
          <cell r="J187">
            <v>-1124777.99</v>
          </cell>
          <cell r="K187">
            <v>-308101.40999999997</v>
          </cell>
          <cell r="L187">
            <v>-228861.48</v>
          </cell>
          <cell r="M187">
            <v>-177274.61</v>
          </cell>
          <cell r="N187">
            <v>-141242.39000000001</v>
          </cell>
          <cell r="O187">
            <v>-139700.79</v>
          </cell>
          <cell r="P187">
            <v>-138177.35</v>
          </cell>
          <cell r="Q187">
            <v>-136671.88</v>
          </cell>
        </row>
        <row r="188">
          <cell r="A188" t="str">
            <v>2121-111</v>
          </cell>
          <cell r="B188" t="str">
            <v>เจ้าหนี้การค้า</v>
          </cell>
          <cell r="C188" t="str">
            <v>E100</v>
          </cell>
          <cell r="E188">
            <v>-1311912.92</v>
          </cell>
          <cell r="F188">
            <v>0</v>
          </cell>
          <cell r="G188">
            <v>0</v>
          </cell>
          <cell r="H188">
            <v>-1311912.92</v>
          </cell>
          <cell r="I188">
            <v>0</v>
          </cell>
          <cell r="J188">
            <v>-59428.25</v>
          </cell>
          <cell r="K188">
            <v>-87740</v>
          </cell>
          <cell r="L188">
            <v>-38902695.07</v>
          </cell>
          <cell r="M188">
            <v>-159433244</v>
          </cell>
          <cell r="N188">
            <v>0</v>
          </cell>
          <cell r="O188">
            <v>-251276651.5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-2238330.25</v>
          </cell>
          <cell r="AL188">
            <v>-3040000</v>
          </cell>
          <cell r="AM188">
            <v>-3040000</v>
          </cell>
          <cell r="AN188">
            <v>-3670000</v>
          </cell>
        </row>
        <row r="189">
          <cell r="A189" t="str">
            <v>2121-121</v>
          </cell>
          <cell r="B189" t="str">
            <v>เจ้าหนี้ผู้รับเหมาก่อสร้าง</v>
          </cell>
          <cell r="C189" t="str">
            <v>E100</v>
          </cell>
          <cell r="E189">
            <v>-53449509.57</v>
          </cell>
          <cell r="F189">
            <v>3678485.5199999996</v>
          </cell>
          <cell r="G189">
            <v>30816</v>
          </cell>
          <cell r="H189">
            <v>-49801840.049999997</v>
          </cell>
          <cell r="I189">
            <v>-25695054.539999999</v>
          </cell>
          <cell r="J189">
            <v>-20282855.609999992</v>
          </cell>
          <cell r="K189">
            <v>-14047268.18</v>
          </cell>
          <cell r="L189">
            <v>-4986713.5999999996</v>
          </cell>
          <cell r="M189">
            <v>-4771515.5999999996</v>
          </cell>
          <cell r="N189">
            <v>-116630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-69359.94</v>
          </cell>
          <cell r="Z189">
            <v>-622038.37</v>
          </cell>
          <cell r="AA189">
            <v>-318402.57</v>
          </cell>
          <cell r="AB189">
            <v>-318402.57</v>
          </cell>
          <cell r="AC189">
            <v>-318402.57</v>
          </cell>
          <cell r="AD189">
            <v>-539682.34</v>
          </cell>
          <cell r="AE189">
            <v>-341907.05</v>
          </cell>
          <cell r="AF189">
            <v>-266747.73</v>
          </cell>
          <cell r="AG189">
            <v>-138858.92000000001</v>
          </cell>
          <cell r="AH189">
            <v>-138858.92000000001</v>
          </cell>
          <cell r="AI189">
            <v>-307110.62</v>
          </cell>
          <cell r="AJ189">
            <v>-265391.68</v>
          </cell>
          <cell r="AK189">
            <v>-389180.17</v>
          </cell>
          <cell r="AL189">
            <v>-3220791.58</v>
          </cell>
          <cell r="AM189">
            <v>-2576263.04</v>
          </cell>
          <cell r="AN189">
            <v>-81362.8</v>
          </cell>
        </row>
        <row r="190">
          <cell r="A190" t="str">
            <v>2122-111</v>
          </cell>
          <cell r="B190" t="str">
            <v>ตั๋วเงินจ่าย</v>
          </cell>
          <cell r="C190" t="str">
            <v>E300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-3560193.01</v>
          </cell>
          <cell r="AG190">
            <v>-2664108.9500000002</v>
          </cell>
          <cell r="AH190">
            <v>-2664108.9500000002</v>
          </cell>
          <cell r="AI190">
            <v>-3539533.63</v>
          </cell>
          <cell r="AJ190">
            <v>-2071436.95</v>
          </cell>
          <cell r="AK190">
            <v>-3297024.95</v>
          </cell>
          <cell r="AL190">
            <v>-3497024.95</v>
          </cell>
          <cell r="AM190">
            <v>-3477024.95</v>
          </cell>
          <cell r="AN190">
            <v>-1485588</v>
          </cell>
        </row>
        <row r="191">
          <cell r="A191" t="str">
            <v>2131-111</v>
          </cell>
          <cell r="B191" t="str">
            <v>เงินกู้ยืมระยะสั้น-บจก.ณัฐนันท์พัฒนา</v>
          </cell>
          <cell r="C191" t="str">
            <v>DD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-910000</v>
          </cell>
          <cell r="AM191">
            <v>-2780000</v>
          </cell>
          <cell r="AN191">
            <v>0</v>
          </cell>
        </row>
        <row r="192">
          <cell r="A192" t="str">
            <v>2131-112</v>
          </cell>
          <cell r="B192" t="str">
            <v>เงินกู้ยืมระยะสั้น-บจก.เดอะวิลล่า (หัวหิน)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-195776651.5</v>
          </cell>
          <cell r="M192">
            <v>-206676651.5</v>
          </cell>
          <cell r="N192">
            <v>-220476651.5</v>
          </cell>
        </row>
        <row r="193">
          <cell r="A193" t="str">
            <v>2132-111</v>
          </cell>
          <cell r="B193" t="str">
            <v>เงินกู้ยืมระยะสั้น-กรรมการ</v>
          </cell>
          <cell r="C193" t="str">
            <v>DD</v>
          </cell>
          <cell r="E193">
            <v>-225133900</v>
          </cell>
          <cell r="F193">
            <v>0</v>
          </cell>
          <cell r="G193">
            <v>0</v>
          </cell>
          <cell r="H193">
            <v>-225133900</v>
          </cell>
          <cell r="I193">
            <v>0</v>
          </cell>
          <cell r="J193">
            <v>-2000000</v>
          </cell>
          <cell r="K193">
            <v>0</v>
          </cell>
          <cell r="L193">
            <v>-67991600</v>
          </cell>
          <cell r="M193">
            <v>-51210000</v>
          </cell>
          <cell r="N193">
            <v>-18010000</v>
          </cell>
          <cell r="O193">
            <v>-25900000</v>
          </cell>
          <cell r="P193">
            <v>-3000000</v>
          </cell>
          <cell r="Q193">
            <v>-5616975.4100000001</v>
          </cell>
          <cell r="R193">
            <v>0</v>
          </cell>
          <cell r="S193">
            <v>-2190790</v>
          </cell>
          <cell r="T193">
            <v>0</v>
          </cell>
          <cell r="U193">
            <v>0</v>
          </cell>
          <cell r="V193">
            <v>0</v>
          </cell>
          <cell r="W193">
            <v>-117335982.20999999</v>
          </cell>
          <cell r="X193">
            <v>-111417982.20999999</v>
          </cell>
          <cell r="Y193">
            <v>-106467982.20999999</v>
          </cell>
          <cell r="Z193">
            <v>-15040000</v>
          </cell>
          <cell r="AA193">
            <v>-11620000</v>
          </cell>
          <cell r="AB193">
            <v>-11620000</v>
          </cell>
          <cell r="AC193">
            <v>-11620000</v>
          </cell>
          <cell r="AD193">
            <v>-10520000</v>
          </cell>
          <cell r="AE193">
            <v>-7970000</v>
          </cell>
          <cell r="AF193">
            <v>-5920000</v>
          </cell>
          <cell r="AG193">
            <v>-3320000</v>
          </cell>
          <cell r="AH193">
            <v>-3320000</v>
          </cell>
          <cell r="AI193">
            <v>-70000</v>
          </cell>
          <cell r="AJ193">
            <v>-10070000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</row>
        <row r="194">
          <cell r="A194" t="str">
            <v>2151-111</v>
          </cell>
          <cell r="B194" t="str">
            <v>ค่าใช้จ่ายส่วนกลางและกองทุนค้างจ่าย</v>
          </cell>
          <cell r="C194" t="str">
            <v>E300</v>
          </cell>
          <cell r="E194">
            <v>-598014.11</v>
          </cell>
          <cell r="F194">
            <v>0</v>
          </cell>
          <cell r="G194">
            <v>0</v>
          </cell>
          <cell r="H194">
            <v>-598014.11</v>
          </cell>
          <cell r="I194">
            <v>-508961.68</v>
          </cell>
          <cell r="J194">
            <v>-188388.35</v>
          </cell>
          <cell r="K194">
            <v>-198074.84</v>
          </cell>
          <cell r="L194">
            <v>-1307120.3499999999</v>
          </cell>
          <cell r="M194">
            <v>-611808.85</v>
          </cell>
          <cell r="N194">
            <v>-1076826.6000000001</v>
          </cell>
          <cell r="O194">
            <v>-604921.14000000013</v>
          </cell>
          <cell r="P194">
            <v>-852177.24</v>
          </cell>
          <cell r="Q194">
            <v>-467591.09</v>
          </cell>
          <cell r="R194">
            <v>-19904</v>
          </cell>
          <cell r="S194">
            <v>-19904</v>
          </cell>
          <cell r="T194">
            <v>-19904</v>
          </cell>
          <cell r="U194">
            <v>-19904</v>
          </cell>
          <cell r="V194">
            <v>-19904</v>
          </cell>
          <cell r="W194">
            <v>-210391.46</v>
          </cell>
          <cell r="X194">
            <v>-397859.33</v>
          </cell>
          <cell r="Y194">
            <v>-390694.97</v>
          </cell>
          <cell r="Z194">
            <v>-9261028.3099999987</v>
          </cell>
          <cell r="AA194">
            <v>-8726577.0999999996</v>
          </cell>
          <cell r="AB194">
            <v>-8726577.0999999996</v>
          </cell>
          <cell r="AC194">
            <v>-8726577.0999999996</v>
          </cell>
          <cell r="AD194">
            <v>-8657155.8399999999</v>
          </cell>
          <cell r="AE194">
            <v>-8783045.7800000012</v>
          </cell>
          <cell r="AF194">
            <v>-5106978.87</v>
          </cell>
          <cell r="AG194">
            <v>-6574322.8600000003</v>
          </cell>
          <cell r="AH194">
            <v>-6574322.8600000003</v>
          </cell>
          <cell r="AI194">
            <v>-5754367.7199999997</v>
          </cell>
          <cell r="AJ194">
            <v>-7176831.5499999998</v>
          </cell>
          <cell r="AK194">
            <v>-9469835.9900000002</v>
          </cell>
          <cell r="AL194">
            <v>-4641826.7699999996</v>
          </cell>
          <cell r="AM194">
            <v>-3552802.83</v>
          </cell>
          <cell r="AN194">
            <v>-9021009.4000000004</v>
          </cell>
        </row>
        <row r="195">
          <cell r="A195" t="str">
            <v>2151-112</v>
          </cell>
          <cell r="B195" t="str">
            <v>ค่าใช้จ่ายส่งเสริมการขายค้างจ่าย</v>
          </cell>
          <cell r="C195" t="str">
            <v>E300</v>
          </cell>
          <cell r="E195">
            <v>-4712443.9800000004</v>
          </cell>
          <cell r="F195">
            <v>640774.5</v>
          </cell>
          <cell r="G195">
            <v>202265.5</v>
          </cell>
          <cell r="H195">
            <v>-4273934.9800000004</v>
          </cell>
          <cell r="I195">
            <v>-4128788.8</v>
          </cell>
          <cell r="J195">
            <v>-3982189.08</v>
          </cell>
          <cell r="K195">
            <v>-5657990.879999999</v>
          </cell>
          <cell r="L195">
            <v>-3345980.71</v>
          </cell>
          <cell r="M195">
            <v>-3817208.7199999997</v>
          </cell>
          <cell r="N195">
            <v>-11229426.120000001</v>
          </cell>
          <cell r="O195">
            <v>-11889950.759999998</v>
          </cell>
          <cell r="P195">
            <v>-3407095.0299999993</v>
          </cell>
          <cell r="Q195">
            <v>-53500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-17400</v>
          </cell>
          <cell r="Y195">
            <v>-323160</v>
          </cell>
          <cell r="Z195">
            <v>-204486.21</v>
          </cell>
          <cell r="AA195">
            <v>-517404.5</v>
          </cell>
          <cell r="AB195">
            <v>-517404.5</v>
          </cell>
          <cell r="AC195">
            <v>-517404.5</v>
          </cell>
          <cell r="AD195">
            <v>-524500.52</v>
          </cell>
          <cell r="AE195">
            <v>-569729.6</v>
          </cell>
          <cell r="AF195">
            <v>-775270.31</v>
          </cell>
          <cell r="AG195">
            <v>-633897.6</v>
          </cell>
          <cell r="AH195">
            <v>-633897.6</v>
          </cell>
          <cell r="AI195">
            <v>-817323.6</v>
          </cell>
          <cell r="AJ195">
            <v>-734725.55</v>
          </cell>
          <cell r="AK195">
            <v>0</v>
          </cell>
          <cell r="AL195">
            <v>-950520</v>
          </cell>
          <cell r="AM195">
            <v>-805030</v>
          </cell>
          <cell r="AN195">
            <v>0</v>
          </cell>
        </row>
        <row r="196">
          <cell r="A196" t="str">
            <v>2151-113</v>
          </cell>
          <cell r="B196" t="str">
            <v>เงินสมทบกองทุนประกันสังคมค้างจ่าย</v>
          </cell>
          <cell r="C196" t="str">
            <v>E300</v>
          </cell>
          <cell r="E196">
            <v>66272</v>
          </cell>
          <cell r="F196">
            <v>0</v>
          </cell>
          <cell r="G196">
            <v>138744</v>
          </cell>
          <cell r="H196">
            <v>-72472</v>
          </cell>
          <cell r="I196">
            <v>-61856</v>
          </cell>
          <cell r="J196">
            <v>-50372</v>
          </cell>
          <cell r="K196">
            <v>-47256</v>
          </cell>
          <cell r="L196">
            <v>-40056</v>
          </cell>
          <cell r="M196">
            <v>-34136</v>
          </cell>
          <cell r="N196">
            <v>-33606</v>
          </cell>
          <cell r="O196">
            <v>-28460</v>
          </cell>
          <cell r="P196">
            <v>-27260</v>
          </cell>
          <cell r="Q196">
            <v>-26702</v>
          </cell>
          <cell r="R196">
            <v>-17926</v>
          </cell>
          <cell r="S196">
            <v>-17838</v>
          </cell>
          <cell r="T196">
            <v>-20594</v>
          </cell>
          <cell r="U196">
            <v>-16078</v>
          </cell>
          <cell r="V196">
            <v>-36006</v>
          </cell>
          <cell r="W196">
            <v>-30904</v>
          </cell>
          <cell r="X196">
            <v>-32404</v>
          </cell>
          <cell r="Y196">
            <v>-33474</v>
          </cell>
          <cell r="Z196">
            <v>-33474</v>
          </cell>
          <cell r="AA196">
            <v>-35540</v>
          </cell>
          <cell r="AB196">
            <v>-35540</v>
          </cell>
          <cell r="AC196">
            <v>-35540</v>
          </cell>
          <cell r="AD196">
            <v>-51312</v>
          </cell>
          <cell r="AE196">
            <v>-53352</v>
          </cell>
          <cell r="AF196">
            <v>-59240</v>
          </cell>
          <cell r="AG196">
            <v>-36352</v>
          </cell>
          <cell r="AH196">
            <v>-36352</v>
          </cell>
          <cell r="AI196">
            <v>-37672</v>
          </cell>
          <cell r="AJ196">
            <v>-67736</v>
          </cell>
          <cell r="AK196">
            <v>0</v>
          </cell>
          <cell r="AL196">
            <v>-70756</v>
          </cell>
          <cell r="AM196">
            <v>-70236</v>
          </cell>
          <cell r="AN196">
            <v>0</v>
          </cell>
        </row>
        <row r="197">
          <cell r="A197" t="str">
            <v>2151-114</v>
          </cell>
          <cell r="B197" t="str">
            <v>เงินกองทุนสำรองเลี้ยงชีพค้างจ่าย</v>
          </cell>
          <cell r="F197">
            <v>0</v>
          </cell>
          <cell r="G197">
            <v>0</v>
          </cell>
          <cell r="H197">
            <v>0</v>
          </cell>
          <cell r="I197">
            <v>-21594.2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-18442.599999999999</v>
          </cell>
        </row>
        <row r="198">
          <cell r="A198" t="str">
            <v>2151-116</v>
          </cell>
          <cell r="B198" t="str">
            <v>ค่าใช้จ่ายเดินทางค้างจ่าย</v>
          </cell>
          <cell r="C198" t="str">
            <v>E300</v>
          </cell>
          <cell r="E198">
            <v>-51162.2</v>
          </cell>
          <cell r="F198">
            <v>0</v>
          </cell>
          <cell r="G198">
            <v>0</v>
          </cell>
          <cell r="H198">
            <v>-51162.2</v>
          </cell>
          <cell r="I198">
            <v>-94889.729999999923</v>
          </cell>
          <cell r="J198">
            <v>-208150.1</v>
          </cell>
          <cell r="K198">
            <v>-27310</v>
          </cell>
          <cell r="L198">
            <v>-52380</v>
          </cell>
          <cell r="M198">
            <v>-33995.1</v>
          </cell>
          <cell r="N198">
            <v>-36410</v>
          </cell>
          <cell r="O198">
            <v>-20980</v>
          </cell>
          <cell r="P198">
            <v>-26800</v>
          </cell>
          <cell r="Q198">
            <v>-4850</v>
          </cell>
          <cell r="R198">
            <v>-12120</v>
          </cell>
          <cell r="S198">
            <v>-5480.1</v>
          </cell>
          <cell r="T198">
            <v>-12531.56</v>
          </cell>
          <cell r="U198">
            <v>-11380</v>
          </cell>
          <cell r="V198">
            <v>-6480.1</v>
          </cell>
          <cell r="W198">
            <v>-6730</v>
          </cell>
          <cell r="X198">
            <v>-4990</v>
          </cell>
          <cell r="Y198">
            <v>-16060.4</v>
          </cell>
          <cell r="Z198">
            <v>-5540</v>
          </cell>
          <cell r="AA198">
            <v>-12330</v>
          </cell>
          <cell r="AB198">
            <v>-12330</v>
          </cell>
          <cell r="AC198">
            <v>-12330</v>
          </cell>
          <cell r="AD198">
            <v>-19290</v>
          </cell>
          <cell r="AE198">
            <v>-29875</v>
          </cell>
          <cell r="AF198">
            <v>-32965</v>
          </cell>
          <cell r="AG198">
            <v>-32090</v>
          </cell>
          <cell r="AH198">
            <v>-32090</v>
          </cell>
          <cell r="AI198">
            <v>-42330</v>
          </cell>
          <cell r="AJ198">
            <v>-92060</v>
          </cell>
          <cell r="AK198">
            <v>0</v>
          </cell>
          <cell r="AL198">
            <v>-66455</v>
          </cell>
          <cell r="AM198">
            <v>-33347</v>
          </cell>
          <cell r="AN198">
            <v>0</v>
          </cell>
        </row>
        <row r="199">
          <cell r="A199" t="str">
            <v>2151-117</v>
          </cell>
          <cell r="B199" t="str">
            <v>ค่ารักษาความปลอดภัยค้างจ่าย</v>
          </cell>
          <cell r="C199" t="str">
            <v>E300</v>
          </cell>
          <cell r="E199">
            <v>-246428</v>
          </cell>
          <cell r="F199">
            <v>0</v>
          </cell>
          <cell r="G199">
            <v>0</v>
          </cell>
          <cell r="H199">
            <v>-246428</v>
          </cell>
          <cell r="I199">
            <v>-222600</v>
          </cell>
          <cell r="J199">
            <v>-318900</v>
          </cell>
          <cell r="K199">
            <v>-269640</v>
          </cell>
          <cell r="L199">
            <v>-189390</v>
          </cell>
          <cell r="M199">
            <v>-144450</v>
          </cell>
          <cell r="N199">
            <v>-144450</v>
          </cell>
          <cell r="O199">
            <v>-144450</v>
          </cell>
          <cell r="P199">
            <v>-144450</v>
          </cell>
          <cell r="Q199">
            <v>-241820</v>
          </cell>
          <cell r="R199">
            <v>-339190</v>
          </cell>
          <cell r="S199">
            <v>-336460</v>
          </cell>
          <cell r="T199">
            <v>-339190</v>
          </cell>
          <cell r="U199">
            <v>-329560</v>
          </cell>
          <cell r="V199">
            <v>-185966</v>
          </cell>
          <cell r="W199">
            <v>-185966</v>
          </cell>
          <cell r="X199">
            <v>-269426</v>
          </cell>
          <cell r="Y199">
            <v>-254092</v>
          </cell>
          <cell r="Z199">
            <v>-251845</v>
          </cell>
          <cell r="AA199">
            <v>-142170</v>
          </cell>
          <cell r="AB199">
            <v>-142170</v>
          </cell>
          <cell r="AC199">
            <v>-142170</v>
          </cell>
          <cell r="AD199">
            <v>-251845</v>
          </cell>
          <cell r="AE199">
            <v>-251845</v>
          </cell>
          <cell r="AF199">
            <v>-142170</v>
          </cell>
          <cell r="AG199">
            <v>-142170</v>
          </cell>
          <cell r="AH199">
            <v>-142170</v>
          </cell>
          <cell r="AI199">
            <v>-171710</v>
          </cell>
          <cell r="AJ199">
            <v>-171810</v>
          </cell>
          <cell r="AK199">
            <v>0</v>
          </cell>
          <cell r="AL199">
            <v>-133215</v>
          </cell>
          <cell r="AM199">
            <v>-102720</v>
          </cell>
          <cell r="AN199">
            <v>0</v>
          </cell>
        </row>
        <row r="200">
          <cell r="A200" t="str">
            <v>2151-118</v>
          </cell>
          <cell r="B200" t="str">
            <v>ค่าเบี้ยประกันภัยค้างจ่าย</v>
          </cell>
          <cell r="C200" t="str">
            <v>E300</v>
          </cell>
          <cell r="F200">
            <v>0</v>
          </cell>
          <cell r="G200">
            <v>0</v>
          </cell>
          <cell r="H200">
            <v>0</v>
          </cell>
          <cell r="I200">
            <v>-145027.79999999999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-8759.89</v>
          </cell>
          <cell r="P200">
            <v>-13968.24</v>
          </cell>
          <cell r="Q200">
            <v>-13968.24</v>
          </cell>
          <cell r="R200">
            <v>-13968.24</v>
          </cell>
          <cell r="S200">
            <v>-13968.24</v>
          </cell>
          <cell r="T200">
            <v>-13968.24</v>
          </cell>
          <cell r="U200">
            <v>-10469.89</v>
          </cell>
          <cell r="V200">
            <v>0</v>
          </cell>
          <cell r="W200">
            <v>-3498.35</v>
          </cell>
          <cell r="X200">
            <v>0</v>
          </cell>
          <cell r="Y200">
            <v>-18259.12</v>
          </cell>
          <cell r="Z200">
            <v>-241056.69</v>
          </cell>
          <cell r="AA200">
            <v>-3528.21</v>
          </cell>
          <cell r="AB200">
            <v>-3528.21</v>
          </cell>
          <cell r="AC200">
            <v>-3528.21</v>
          </cell>
          <cell r="AD200">
            <v>-7538</v>
          </cell>
          <cell r="AE200">
            <v>-237528.48</v>
          </cell>
          <cell r="AF200">
            <v>-264183.44</v>
          </cell>
          <cell r="AG200">
            <v>0</v>
          </cell>
          <cell r="AH200">
            <v>0</v>
          </cell>
          <cell r="AI200">
            <v>-10149.43</v>
          </cell>
          <cell r="AJ200">
            <v>-97417.63</v>
          </cell>
          <cell r="AK200">
            <v>0</v>
          </cell>
          <cell r="AL200">
            <v>0</v>
          </cell>
          <cell r="AM200">
            <v>-18137.77</v>
          </cell>
          <cell r="AN200">
            <v>0</v>
          </cell>
        </row>
        <row r="201">
          <cell r="A201" t="str">
            <v>2151-119</v>
          </cell>
          <cell r="B201" t="str">
            <v>ค่าใช้จ่ายรักษาความสะอาดค้างจ่าย</v>
          </cell>
          <cell r="C201" t="str">
            <v>E300</v>
          </cell>
          <cell r="E201">
            <v>-71593</v>
          </cell>
          <cell r="F201">
            <v>0</v>
          </cell>
          <cell r="G201">
            <v>0</v>
          </cell>
          <cell r="H201">
            <v>-71593</v>
          </cell>
          <cell r="I201">
            <v>-4250</v>
          </cell>
          <cell r="J201">
            <v>-9250</v>
          </cell>
          <cell r="K201">
            <v>-9050</v>
          </cell>
          <cell r="L201">
            <v>-1800</v>
          </cell>
          <cell r="M201">
            <v>0</v>
          </cell>
          <cell r="N201">
            <v>-6063</v>
          </cell>
          <cell r="O201">
            <v>0</v>
          </cell>
          <cell r="P201">
            <v>0</v>
          </cell>
          <cell r="Q201">
            <v>0</v>
          </cell>
          <cell r="R201">
            <v>-2600</v>
          </cell>
          <cell r="S201">
            <v>-7968</v>
          </cell>
          <cell r="T201">
            <v>-2315</v>
          </cell>
          <cell r="U201">
            <v>-8366.7999999999993</v>
          </cell>
          <cell r="V201">
            <v>-10186.15</v>
          </cell>
          <cell r="W201">
            <v>-8911.7999999999993</v>
          </cell>
          <cell r="X201">
            <v>-12281.5</v>
          </cell>
          <cell r="Y201">
            <v>-13677.56</v>
          </cell>
          <cell r="Z201">
            <v>-18332.25</v>
          </cell>
          <cell r="AA201">
            <v>-28152.95</v>
          </cell>
          <cell r="AB201">
            <v>-28152.95</v>
          </cell>
          <cell r="AC201">
            <v>-28152.95</v>
          </cell>
          <cell r="AD201">
            <v>0</v>
          </cell>
          <cell r="AE201">
            <v>-21732</v>
          </cell>
          <cell r="AF201">
            <v>-10720</v>
          </cell>
          <cell r="AG201">
            <v>-11000</v>
          </cell>
          <cell r="AH201">
            <v>-11000</v>
          </cell>
          <cell r="AI201">
            <v>-5745</v>
          </cell>
          <cell r="AJ201">
            <v>-100245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</row>
        <row r="202">
          <cell r="A202" t="str">
            <v>2151-120</v>
          </cell>
          <cell r="B202" t="str">
            <v>ค่าใช้จ่ายซ่อมแซมบำรุงรักษาค้างจ่าย</v>
          </cell>
          <cell r="C202" t="str">
            <v>E300</v>
          </cell>
          <cell r="E202">
            <v>-839044.73000000115</v>
          </cell>
          <cell r="F202">
            <v>43134.69</v>
          </cell>
          <cell r="G202">
            <v>0</v>
          </cell>
          <cell r="H202">
            <v>-795910.0400000012</v>
          </cell>
          <cell r="I202">
            <v>-687094.48</v>
          </cell>
          <cell r="J202">
            <v>-909688.04</v>
          </cell>
          <cell r="K202">
            <v>-884588.39</v>
          </cell>
          <cell r="L202">
            <v>-719215.69</v>
          </cell>
          <cell r="M202">
            <v>-345530.13</v>
          </cell>
          <cell r="N202">
            <v>-50056.01</v>
          </cell>
          <cell r="O202">
            <v>-21881.5</v>
          </cell>
          <cell r="P202">
            <v>-472773.52</v>
          </cell>
          <cell r="Q202">
            <v>0</v>
          </cell>
          <cell r="R202">
            <v>0</v>
          </cell>
          <cell r="S202">
            <v>-8132</v>
          </cell>
          <cell r="T202">
            <v>-11342</v>
          </cell>
          <cell r="U202">
            <v>-10464.6</v>
          </cell>
          <cell r="V202">
            <v>-18686.48</v>
          </cell>
          <cell r="W202">
            <v>-110981.28</v>
          </cell>
          <cell r="X202">
            <v>-272661.55</v>
          </cell>
          <cell r="Y202">
            <v>-77126.259999999995</v>
          </cell>
          <cell r="Z202">
            <v>-111484.95999999999</v>
          </cell>
          <cell r="AA202">
            <v>-117218.97000000003</v>
          </cell>
          <cell r="AB202">
            <v>-117218.97000000003</v>
          </cell>
          <cell r="AC202">
            <v>-117218.97000000003</v>
          </cell>
          <cell r="AD202">
            <v>-384231.37</v>
          </cell>
          <cell r="AE202">
            <v>-248189.23</v>
          </cell>
          <cell r="AF202">
            <v>-183269.78</v>
          </cell>
          <cell r="AG202">
            <v>-762415.93</v>
          </cell>
          <cell r="AH202">
            <v>-762415.93</v>
          </cell>
          <cell r="AI202">
            <v>-1558129.31</v>
          </cell>
          <cell r="AJ202">
            <v>-901918.02</v>
          </cell>
          <cell r="AK202">
            <v>0</v>
          </cell>
          <cell r="AL202">
            <v>-436772.94</v>
          </cell>
          <cell r="AM202">
            <v>-711011.49</v>
          </cell>
          <cell r="AN202">
            <v>0</v>
          </cell>
        </row>
        <row r="203">
          <cell r="A203" t="str">
            <v>2151-121</v>
          </cell>
          <cell r="B203" t="str">
            <v>ค่าเครื่องเขียนและวัสดุสำนักงานสิ้นเปลืองค้างจ่าย</v>
          </cell>
          <cell r="C203" t="str">
            <v>E300</v>
          </cell>
          <cell r="E203">
            <v>-29779.71</v>
          </cell>
          <cell r="F203">
            <v>0</v>
          </cell>
          <cell r="G203">
            <v>0</v>
          </cell>
          <cell r="H203">
            <v>-29779.71</v>
          </cell>
          <cell r="I203">
            <v>-71521.48</v>
          </cell>
          <cell r="J203">
            <v>-88269.65</v>
          </cell>
          <cell r="K203">
            <v>-29268.25</v>
          </cell>
          <cell r="L203">
            <v>-19422.64</v>
          </cell>
          <cell r="M203">
            <v>-15129.8</v>
          </cell>
          <cell r="N203">
            <v>-18192.14</v>
          </cell>
          <cell r="O203">
            <v>-6798.78</v>
          </cell>
          <cell r="P203">
            <v>-6227.4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-5050.3999999999996</v>
          </cell>
          <cell r="V203">
            <v>0</v>
          </cell>
          <cell r="W203">
            <v>0</v>
          </cell>
          <cell r="X203">
            <v>-3334.12</v>
          </cell>
          <cell r="Y203">
            <v>-22052.7</v>
          </cell>
          <cell r="Z203">
            <v>-1990.2</v>
          </cell>
          <cell r="AA203">
            <v>-1990.2</v>
          </cell>
          <cell r="AB203">
            <v>-1990.2</v>
          </cell>
          <cell r="AC203">
            <v>-1990.2</v>
          </cell>
          <cell r="AD203">
            <v>-4158.0200000000004</v>
          </cell>
          <cell r="AE203">
            <v>-5467.7</v>
          </cell>
          <cell r="AF203">
            <v>-10833.75</v>
          </cell>
          <cell r="AG203">
            <v>0</v>
          </cell>
          <cell r="AH203">
            <v>0</v>
          </cell>
          <cell r="AI203">
            <v>-3389.76</v>
          </cell>
          <cell r="AJ203">
            <v>-12463.36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</row>
        <row r="204">
          <cell r="A204" t="str">
            <v>2152-111</v>
          </cell>
          <cell r="B204" t="str">
            <v>ค่าสอบบัญชีค้างจ่าย</v>
          </cell>
          <cell r="C204" t="str">
            <v>E300</v>
          </cell>
          <cell r="E204">
            <v>-337900</v>
          </cell>
          <cell r="F204">
            <v>0</v>
          </cell>
          <cell r="G204">
            <v>0</v>
          </cell>
          <cell r="H204">
            <v>-337900</v>
          </cell>
          <cell r="I204">
            <v>-340935</v>
          </cell>
          <cell r="J204">
            <v>-820063</v>
          </cell>
          <cell r="K204">
            <v>-589700</v>
          </cell>
          <cell r="L204">
            <v>-149370</v>
          </cell>
          <cell r="M204">
            <v>-120000</v>
          </cell>
          <cell r="N204">
            <v>-491900</v>
          </cell>
          <cell r="O204">
            <v>-435200</v>
          </cell>
          <cell r="P204">
            <v>-276912.90000000002</v>
          </cell>
          <cell r="Q204">
            <v>-273470</v>
          </cell>
          <cell r="R204">
            <v>-538625</v>
          </cell>
          <cell r="S204">
            <v>-433230</v>
          </cell>
          <cell r="T204">
            <v>-164720</v>
          </cell>
          <cell r="U204">
            <v>-526075</v>
          </cell>
          <cell r="V204">
            <v>-433570</v>
          </cell>
          <cell r="W204">
            <v>-437004</v>
          </cell>
          <cell r="X204">
            <v>-520847</v>
          </cell>
          <cell r="Y204">
            <v>-705884</v>
          </cell>
          <cell r="Z204">
            <v>-619307</v>
          </cell>
          <cell r="AA204">
            <v>-525543</v>
          </cell>
          <cell r="AB204">
            <v>-525543</v>
          </cell>
          <cell r="AC204">
            <v>-525543</v>
          </cell>
          <cell r="AD204">
            <v>-511340</v>
          </cell>
          <cell r="AE204">
            <v>-699740</v>
          </cell>
          <cell r="AF204">
            <v>-528840</v>
          </cell>
          <cell r="AG204">
            <v>-420730</v>
          </cell>
          <cell r="AH204">
            <v>-420730</v>
          </cell>
          <cell r="AI204">
            <v>-399584</v>
          </cell>
          <cell r="AJ204">
            <v>-313454</v>
          </cell>
          <cell r="AK204">
            <v>0</v>
          </cell>
          <cell r="AL204">
            <v>-350000</v>
          </cell>
          <cell r="AM204">
            <v>-397590</v>
          </cell>
          <cell r="AN204">
            <v>0</v>
          </cell>
        </row>
        <row r="205">
          <cell r="A205" t="str">
            <v>2152-121</v>
          </cell>
          <cell r="B205" t="str">
            <v>ค่าที่ปรึกษาค้างจ่าย</v>
          </cell>
          <cell r="C205" t="str">
            <v>E300</v>
          </cell>
          <cell r="E205">
            <v>-1299000</v>
          </cell>
          <cell r="F205">
            <v>0</v>
          </cell>
          <cell r="G205">
            <v>0</v>
          </cell>
          <cell r="H205">
            <v>-1299000</v>
          </cell>
          <cell r="I205">
            <v>-920000</v>
          </cell>
          <cell r="J205">
            <v>-1062750</v>
          </cell>
          <cell r="K205">
            <v>-1203750</v>
          </cell>
          <cell r="L205">
            <v>-535000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-160500</v>
          </cell>
          <cell r="AE205">
            <v>-481500</v>
          </cell>
          <cell r="AF205">
            <v>-321000</v>
          </cell>
          <cell r="AG205">
            <v>-321000</v>
          </cell>
          <cell r="AH205">
            <v>-321000</v>
          </cell>
          <cell r="AI205">
            <v>-160500</v>
          </cell>
          <cell r="AJ205">
            <v>-160500</v>
          </cell>
          <cell r="AK205">
            <v>0</v>
          </cell>
          <cell r="AL205">
            <v>0</v>
          </cell>
          <cell r="AM205">
            <v>-156000</v>
          </cell>
          <cell r="AN205">
            <v>0</v>
          </cell>
        </row>
        <row r="206">
          <cell r="A206" t="str">
            <v>2153-111</v>
          </cell>
          <cell r="B206" t="str">
            <v>ค่าธรรมเนียมอื่นค้างจ่าย</v>
          </cell>
          <cell r="C206" t="str">
            <v>E300</v>
          </cell>
          <cell r="E206">
            <v>-374563.12</v>
          </cell>
          <cell r="F206">
            <v>0</v>
          </cell>
          <cell r="G206">
            <v>0</v>
          </cell>
          <cell r="H206">
            <v>-374563.12</v>
          </cell>
          <cell r="I206">
            <v>-54722.67</v>
          </cell>
          <cell r="J206">
            <v>-577932.67999999993</v>
          </cell>
          <cell r="K206">
            <v>-100971.08</v>
          </cell>
          <cell r="L206">
            <v>-47907.100000000297</v>
          </cell>
          <cell r="M206">
            <v>-181.84999999999854</v>
          </cell>
          <cell r="N206">
            <v>-93432.09</v>
          </cell>
          <cell r="O206">
            <v>-158169.40999999997</v>
          </cell>
          <cell r="P206">
            <v>-84670.85</v>
          </cell>
          <cell r="Q206">
            <v>-269506.39</v>
          </cell>
          <cell r="R206">
            <v>-49703.27</v>
          </cell>
          <cell r="S206">
            <v>-25721.85</v>
          </cell>
          <cell r="T206">
            <v>-12428.37</v>
          </cell>
          <cell r="U206">
            <v>-12689.77</v>
          </cell>
          <cell r="V206">
            <v>-209337.03</v>
          </cell>
          <cell r="W206">
            <v>-7665.48</v>
          </cell>
          <cell r="X206">
            <v>-97969.03</v>
          </cell>
          <cell r="Y206">
            <v>-18184.7</v>
          </cell>
          <cell r="Z206">
            <v>-98519.45</v>
          </cell>
          <cell r="AA206">
            <v>-11908.3</v>
          </cell>
          <cell r="AB206">
            <v>-11908.3</v>
          </cell>
          <cell r="AC206">
            <v>-11908.3</v>
          </cell>
          <cell r="AD206">
            <v>-117636.49</v>
          </cell>
          <cell r="AE206">
            <v>-107721.72</v>
          </cell>
          <cell r="AF206">
            <v>-55767.38</v>
          </cell>
          <cell r="AG206">
            <v>-19641.669999999998</v>
          </cell>
          <cell r="AH206">
            <v>-19641.669999999998</v>
          </cell>
          <cell r="AI206">
            <v>-7339.4</v>
          </cell>
          <cell r="AJ206">
            <v>-74947.61</v>
          </cell>
          <cell r="AK206">
            <v>0</v>
          </cell>
          <cell r="AL206">
            <v>-28707.040000000001</v>
          </cell>
          <cell r="AM206">
            <v>-7756.43</v>
          </cell>
          <cell r="AN206">
            <v>0</v>
          </cell>
        </row>
        <row r="207">
          <cell r="A207" t="str">
            <v>2154-111</v>
          </cell>
          <cell r="B207" t="str">
            <v>ค่าไฟฟ้าค้างจ่าย</v>
          </cell>
          <cell r="C207" t="str">
            <v>E300</v>
          </cell>
          <cell r="E207">
            <v>-207306.81</v>
          </cell>
          <cell r="F207">
            <v>0</v>
          </cell>
          <cell r="G207">
            <v>0</v>
          </cell>
          <cell r="H207">
            <v>-207306.81</v>
          </cell>
          <cell r="I207">
            <v>-224756.47</v>
          </cell>
          <cell r="J207">
            <v>-165732.03</v>
          </cell>
          <cell r="K207">
            <v>-130673.1</v>
          </cell>
          <cell r="L207">
            <v>-88285.619999999923</v>
          </cell>
          <cell r="M207">
            <v>-75992.72</v>
          </cell>
          <cell r="N207">
            <v>-54934.19</v>
          </cell>
          <cell r="O207">
            <v>-44794.06</v>
          </cell>
          <cell r="P207">
            <v>-50045.15</v>
          </cell>
          <cell r="Q207">
            <v>-54618.71</v>
          </cell>
          <cell r="R207">
            <v>-88185.27</v>
          </cell>
          <cell r="S207">
            <v>-85839.21</v>
          </cell>
          <cell r="T207">
            <v>-82562.34</v>
          </cell>
          <cell r="U207">
            <v>-79562.820000000007</v>
          </cell>
          <cell r="V207">
            <v>-55484.05</v>
          </cell>
          <cell r="W207">
            <v>-76737.36</v>
          </cell>
          <cell r="X207">
            <v>-35233.019999999997</v>
          </cell>
          <cell r="Y207">
            <v>-35319.699999999997</v>
          </cell>
          <cell r="Z207">
            <v>-32351.78</v>
          </cell>
          <cell r="AA207">
            <v>-32020.27</v>
          </cell>
          <cell r="AB207">
            <v>-32020.27</v>
          </cell>
          <cell r="AC207">
            <v>-32020.27</v>
          </cell>
          <cell r="AD207">
            <v>-37317.370000000003</v>
          </cell>
          <cell r="AE207">
            <v>-39950.61</v>
          </cell>
          <cell r="AF207">
            <v>-57593.04</v>
          </cell>
          <cell r="AG207">
            <v>-51104.639999999999</v>
          </cell>
          <cell r="AH207">
            <v>-51104.639999999999</v>
          </cell>
          <cell r="AI207">
            <v>-50335.06</v>
          </cell>
          <cell r="AJ207">
            <v>-48729.43</v>
          </cell>
          <cell r="AK207">
            <v>0</v>
          </cell>
          <cell r="AL207">
            <v>-44012.61</v>
          </cell>
          <cell r="AM207">
            <v>-76087.05</v>
          </cell>
          <cell r="AN207">
            <v>0</v>
          </cell>
        </row>
        <row r="208">
          <cell r="A208" t="str">
            <v>2154-121</v>
          </cell>
          <cell r="B208" t="str">
            <v>ค่าน้ำประปาค้างจ่าย</v>
          </cell>
          <cell r="C208" t="str">
            <v>E300</v>
          </cell>
          <cell r="E208">
            <v>-523571.53</v>
          </cell>
          <cell r="F208">
            <v>0</v>
          </cell>
          <cell r="G208">
            <v>0</v>
          </cell>
          <cell r="H208">
            <v>-523571.53</v>
          </cell>
          <cell r="I208">
            <v>-38928.35</v>
          </cell>
          <cell r="J208">
            <v>-20782.169999999998</v>
          </cell>
          <cell r="K208">
            <v>-11628.19</v>
          </cell>
          <cell r="L208">
            <v>-2589.4299999999998</v>
          </cell>
          <cell r="M208">
            <v>-692.24999999999943</v>
          </cell>
          <cell r="N208">
            <v>-401.25</v>
          </cell>
          <cell r="O208">
            <v>-379</v>
          </cell>
          <cell r="P208">
            <v>-320.5</v>
          </cell>
          <cell r="Q208">
            <v>-592</v>
          </cell>
          <cell r="R208">
            <v>0</v>
          </cell>
          <cell r="S208">
            <v>0</v>
          </cell>
          <cell r="T208">
            <v>0</v>
          </cell>
          <cell r="U208">
            <v>-279.75</v>
          </cell>
          <cell r="V208">
            <v>0</v>
          </cell>
          <cell r="W208">
            <v>0</v>
          </cell>
          <cell r="X208">
            <v>0</v>
          </cell>
          <cell r="Y208">
            <v>-332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-496.75</v>
          </cell>
          <cell r="AE208">
            <v>-782.22</v>
          </cell>
          <cell r="AF208">
            <v>-6530.5</v>
          </cell>
          <cell r="AG208">
            <v>0</v>
          </cell>
          <cell r="AH208">
            <v>0</v>
          </cell>
          <cell r="AI208">
            <v>-378.03</v>
          </cell>
          <cell r="AJ208">
            <v>-144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</row>
        <row r="209">
          <cell r="A209" t="str">
            <v>2154-131</v>
          </cell>
          <cell r="B209" t="str">
            <v>ค่าโทรศัพท์ค้างจ่าย</v>
          </cell>
          <cell r="C209" t="str">
            <v>E300</v>
          </cell>
          <cell r="E209">
            <v>-46180.61</v>
          </cell>
          <cell r="F209">
            <v>0</v>
          </cell>
          <cell r="G209">
            <v>0</v>
          </cell>
          <cell r="H209">
            <v>-46180.61</v>
          </cell>
          <cell r="I209">
            <v>-35962.199999999997</v>
          </cell>
          <cell r="J209">
            <v>-34192.049999999996</v>
          </cell>
          <cell r="K209">
            <v>-34116.53</v>
          </cell>
          <cell r="L209">
            <v>-29513.27</v>
          </cell>
          <cell r="M209">
            <v>-15846.47</v>
          </cell>
          <cell r="N209">
            <v>-23326.69</v>
          </cell>
          <cell r="O209">
            <v>-21852.080000000002</v>
          </cell>
          <cell r="P209">
            <v>-23781.86</v>
          </cell>
          <cell r="Q209">
            <v>-21715.7</v>
          </cell>
          <cell r="R209">
            <v>-23913.45</v>
          </cell>
          <cell r="S209">
            <v>-20491.59</v>
          </cell>
          <cell r="T209">
            <v>-20037.37</v>
          </cell>
          <cell r="U209">
            <v>-19717.169999999998</v>
          </cell>
          <cell r="V209">
            <v>-18547.87</v>
          </cell>
          <cell r="W209">
            <v>-19096.89</v>
          </cell>
          <cell r="X209">
            <v>-17248.939999999999</v>
          </cell>
          <cell r="Y209">
            <v>-17795.86</v>
          </cell>
          <cell r="Z209">
            <v>-18524.05</v>
          </cell>
          <cell r="AA209">
            <v>-19156.23</v>
          </cell>
          <cell r="AB209">
            <v>-19156.23</v>
          </cell>
          <cell r="AC209">
            <v>-19156.23</v>
          </cell>
          <cell r="AD209">
            <v>-23960.02</v>
          </cell>
          <cell r="AE209">
            <v>-24458.080000000002</v>
          </cell>
          <cell r="AF209">
            <v>-29941.360000000001</v>
          </cell>
          <cell r="AG209">
            <v>-20658.080000000002</v>
          </cell>
          <cell r="AH209">
            <v>-20658.080000000002</v>
          </cell>
          <cell r="AI209">
            <v>-18970.59</v>
          </cell>
          <cell r="AJ209">
            <v>-23239.919999999998</v>
          </cell>
          <cell r="AK209">
            <v>0</v>
          </cell>
          <cell r="AL209">
            <v>-14927.06</v>
          </cell>
          <cell r="AM209">
            <v>-30165.98</v>
          </cell>
          <cell r="AN209">
            <v>0</v>
          </cell>
        </row>
        <row r="210">
          <cell r="A210" t="str">
            <v>2155-111</v>
          </cell>
          <cell r="B210" t="str">
            <v>ดอกเบี้ยค้างจ่าย-สถาบันการเงิน</v>
          </cell>
          <cell r="C210" t="str">
            <v>E300</v>
          </cell>
          <cell r="E210">
            <v>-59074.66</v>
          </cell>
          <cell r="F210">
            <v>0</v>
          </cell>
          <cell r="G210">
            <v>0</v>
          </cell>
          <cell r="H210">
            <v>-59074.66</v>
          </cell>
          <cell r="I210">
            <v>-16606.88</v>
          </cell>
          <cell r="J210">
            <v>-27111.32</v>
          </cell>
          <cell r="K210">
            <v>-498684.43</v>
          </cell>
          <cell r="L210">
            <v>-32282.799999999999</v>
          </cell>
          <cell r="M210">
            <v>-46728.86</v>
          </cell>
          <cell r="N210">
            <v>-47786.09</v>
          </cell>
          <cell r="O210">
            <v>-678126.05</v>
          </cell>
          <cell r="P210">
            <v>-61240.99</v>
          </cell>
          <cell r="Q210">
            <v>-628193.81000000006</v>
          </cell>
          <cell r="R210">
            <v>-482159.4</v>
          </cell>
          <cell r="S210">
            <v>-495047.07</v>
          </cell>
          <cell r="T210">
            <v>-505572.57</v>
          </cell>
          <cell r="U210">
            <v>-512951.33</v>
          </cell>
          <cell r="V210">
            <v>-564161.93999999994</v>
          </cell>
          <cell r="W210">
            <v>-579092.52</v>
          </cell>
          <cell r="X210">
            <v>-18466.3</v>
          </cell>
          <cell r="Y210">
            <v>-18532.810000000001</v>
          </cell>
          <cell r="Z210">
            <v>-44865.39</v>
          </cell>
          <cell r="AA210">
            <v>-1340465.23</v>
          </cell>
          <cell r="AB210">
            <v>-1340465.23</v>
          </cell>
          <cell r="AC210">
            <v>-1340465.23</v>
          </cell>
          <cell r="AD210">
            <v>-43269.63</v>
          </cell>
          <cell r="AE210">
            <v>-44870.51</v>
          </cell>
          <cell r="AF210">
            <v>-46668.89</v>
          </cell>
          <cell r="AG210">
            <v>-1547770.36</v>
          </cell>
          <cell r="AH210">
            <v>-1547770.36</v>
          </cell>
          <cell r="AI210">
            <v>-50918.55</v>
          </cell>
          <cell r="AJ210">
            <v>-53804.92</v>
          </cell>
          <cell r="AK210">
            <v>-57149.32</v>
          </cell>
          <cell r="AL210">
            <v>-2173443.69</v>
          </cell>
          <cell r="AM210">
            <v>-77407.38</v>
          </cell>
          <cell r="AN210">
            <v>-89894.74</v>
          </cell>
        </row>
        <row r="211">
          <cell r="A211" t="str">
            <v>2155-111.1</v>
          </cell>
          <cell r="B211" t="str">
            <v>ดอกเบี้ยค้างจ่าย-บจ.ณัฐนันท์</v>
          </cell>
          <cell r="C211" t="str">
            <v>E300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K211">
            <v>0</v>
          </cell>
          <cell r="AL211">
            <v>-1308.9000000000001</v>
          </cell>
          <cell r="AM211">
            <v>-1218.6300000000001</v>
          </cell>
          <cell r="AN211">
            <v>0</v>
          </cell>
        </row>
        <row r="212">
          <cell r="A212" t="str">
            <v>2155-121</v>
          </cell>
          <cell r="B212" t="str">
            <v>ดอกเบี้ยค้างจ่าย-บริษัทที่เกี่ยวข้องกัน</v>
          </cell>
          <cell r="C212" t="str">
            <v>E300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-11554774.060000001</v>
          </cell>
          <cell r="M212">
            <v>-7909165.7999999998</v>
          </cell>
          <cell r="N212">
            <v>-4051972.06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K212">
            <v>0</v>
          </cell>
          <cell r="AL212">
            <v>-1308.9000000000001</v>
          </cell>
          <cell r="AM212">
            <v>-1218.6300000000001</v>
          </cell>
          <cell r="AN212">
            <v>0</v>
          </cell>
        </row>
        <row r="213">
          <cell r="A213" t="str">
            <v>2155-191</v>
          </cell>
          <cell r="B213" t="str">
            <v>ดอกเบี้ยค้างจ่าย-อื่น</v>
          </cell>
          <cell r="E213">
            <v>-2866.66</v>
          </cell>
          <cell r="F213">
            <v>0</v>
          </cell>
          <cell r="G213">
            <v>0</v>
          </cell>
          <cell r="H213">
            <v>-2866.66</v>
          </cell>
          <cell r="I213">
            <v>-3849.83</v>
          </cell>
          <cell r="J213">
            <v>0</v>
          </cell>
          <cell r="K213">
            <v>0</v>
          </cell>
          <cell r="L213">
            <v>-5965.9</v>
          </cell>
          <cell r="M213">
            <v>-2128.5</v>
          </cell>
        </row>
        <row r="214">
          <cell r="A214" t="str">
            <v>2159-111</v>
          </cell>
          <cell r="B214" t="str">
            <v>ค่าใช้จ่ายค้างจ่ายอื่น</v>
          </cell>
          <cell r="C214" t="str">
            <v>E300</v>
          </cell>
          <cell r="E214">
            <v>-855707.1</v>
          </cell>
          <cell r="F214">
            <v>0</v>
          </cell>
          <cell r="G214">
            <v>0</v>
          </cell>
          <cell r="H214">
            <v>-855707.1</v>
          </cell>
          <cell r="I214">
            <v>-414835.08</v>
          </cell>
          <cell r="J214">
            <v>-261183.32</v>
          </cell>
          <cell r="K214">
            <v>-532187.19999999995</v>
          </cell>
          <cell r="L214">
            <v>-692067.88</v>
          </cell>
          <cell r="M214">
            <v>-1025343.96</v>
          </cell>
          <cell r="N214">
            <v>-1113380.3500000001</v>
          </cell>
          <cell r="O214">
            <v>-169571.36</v>
          </cell>
          <cell r="P214">
            <v>-333502.34999999998</v>
          </cell>
          <cell r="Q214">
            <v>-169981.11</v>
          </cell>
          <cell r="R214">
            <v>-115469</v>
          </cell>
          <cell r="S214">
            <v>-111309.34</v>
          </cell>
          <cell r="T214">
            <v>-165818.07999999999</v>
          </cell>
          <cell r="U214">
            <v>-175589.78</v>
          </cell>
          <cell r="V214">
            <v>-186694.95</v>
          </cell>
          <cell r="W214">
            <v>-158014.25</v>
          </cell>
          <cell r="X214">
            <v>-120630.18000000001</v>
          </cell>
          <cell r="Y214">
            <v>-352514.26</v>
          </cell>
          <cell r="Z214">
            <v>-165355.91</v>
          </cell>
          <cell r="AA214">
            <v>-22181.4</v>
          </cell>
          <cell r="AB214">
            <v>-22181.4</v>
          </cell>
          <cell r="AC214">
            <v>-22181.4</v>
          </cell>
          <cell r="AD214">
            <v>-132409.67000000001</v>
          </cell>
          <cell r="AE214">
            <v>-15731.46</v>
          </cell>
          <cell r="AF214">
            <v>-594380.85</v>
          </cell>
          <cell r="AG214">
            <v>-99600.4</v>
          </cell>
          <cell r="AH214">
            <v>-99600.4</v>
          </cell>
          <cell r="AI214">
            <v>-433885.96</v>
          </cell>
          <cell r="AJ214">
            <v>-923295.93</v>
          </cell>
          <cell r="AK214">
            <v>0</v>
          </cell>
          <cell r="AL214">
            <v>-42021.130000000252</v>
          </cell>
          <cell r="AM214">
            <v>-16869.740000000002</v>
          </cell>
          <cell r="AN214">
            <v>0</v>
          </cell>
        </row>
        <row r="215">
          <cell r="A215" t="str">
            <v>2159-112</v>
          </cell>
          <cell r="B215" t="str">
            <v>ภบท. , ป้าย ภาษีอื่นๆ</v>
          </cell>
          <cell r="C215" t="str">
            <v>E300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</row>
        <row r="216">
          <cell r="A216" t="str">
            <v>2161-111</v>
          </cell>
          <cell r="B216" t="str">
            <v>เงินมัดจำรับจากลูกค้า</v>
          </cell>
          <cell r="C216" t="str">
            <v>E300</v>
          </cell>
          <cell r="E216">
            <v>-8871600</v>
          </cell>
          <cell r="F216">
            <v>0</v>
          </cell>
          <cell r="G216">
            <v>0</v>
          </cell>
          <cell r="H216">
            <v>-8871600</v>
          </cell>
          <cell r="I216">
            <v>-7886600</v>
          </cell>
          <cell r="J216">
            <v>-5657292.7999999998</v>
          </cell>
          <cell r="K216">
            <v>-21598755.799999963</v>
          </cell>
          <cell r="L216">
            <v>-11904875</v>
          </cell>
          <cell r="M216">
            <v>-10647926.300000001</v>
          </cell>
          <cell r="N216">
            <v>-5377358</v>
          </cell>
          <cell r="O216">
            <v>-16441900.560000001</v>
          </cell>
          <cell r="P216">
            <v>-14139680.02</v>
          </cell>
          <cell r="Q216">
            <v>-4188100</v>
          </cell>
          <cell r="R216">
            <v>-4036600</v>
          </cell>
          <cell r="S216">
            <v>-4036600</v>
          </cell>
          <cell r="T216">
            <v>-4076600</v>
          </cell>
          <cell r="U216">
            <v>-4076600</v>
          </cell>
          <cell r="V216">
            <v>-4096600</v>
          </cell>
          <cell r="W216">
            <v>-4076600</v>
          </cell>
          <cell r="X216">
            <v>-4091600</v>
          </cell>
          <cell r="Y216">
            <v>-6316600</v>
          </cell>
          <cell r="Z216">
            <v>-344643310</v>
          </cell>
          <cell r="AA216">
            <v>-340083310</v>
          </cell>
          <cell r="AB216">
            <v>-5000</v>
          </cell>
          <cell r="AC216">
            <v>-340083310</v>
          </cell>
          <cell r="AD216">
            <v>-331262230</v>
          </cell>
          <cell r="AE216">
            <v>-334277330</v>
          </cell>
          <cell r="AF216">
            <v>-330901090</v>
          </cell>
          <cell r="AG216">
            <v>-327604570</v>
          </cell>
          <cell r="AH216">
            <v>-480100</v>
          </cell>
          <cell r="AI216">
            <v>-660100</v>
          </cell>
          <cell r="AJ216">
            <v>-540100</v>
          </cell>
          <cell r="AK216">
            <v>-520100</v>
          </cell>
          <cell r="AL216">
            <v>-1000354.8</v>
          </cell>
          <cell r="AM216">
            <v>-1530354.8</v>
          </cell>
          <cell r="AN216">
            <v>-2151687.7999999998</v>
          </cell>
        </row>
        <row r="217">
          <cell r="A217" t="str">
            <v>2161-112</v>
          </cell>
          <cell r="B217" t="str">
            <v>ค่าเช่ารับล่วงหน้า</v>
          </cell>
          <cell r="C217" t="str">
            <v>E300</v>
          </cell>
          <cell r="E217">
            <v>-56856.04</v>
          </cell>
          <cell r="F217">
            <v>0</v>
          </cell>
          <cell r="G217">
            <v>0</v>
          </cell>
          <cell r="H217">
            <v>-56856.04</v>
          </cell>
          <cell r="I217">
            <v>-38796.04</v>
          </cell>
          <cell r="J217">
            <v>-13096.78</v>
          </cell>
          <cell r="K217">
            <v>-12258.07</v>
          </cell>
          <cell r="L217">
            <v>-16129.07</v>
          </cell>
          <cell r="M217">
            <v>-28543.9</v>
          </cell>
        </row>
        <row r="218">
          <cell r="A218" t="str">
            <v>2171-111</v>
          </cell>
          <cell r="B218" t="str">
            <v xml:space="preserve">ภาษีหัก ณ ที่จ่ายค้างจ่าย </v>
          </cell>
          <cell r="C218" t="str">
            <v>E300</v>
          </cell>
          <cell r="E218">
            <v>-948091.13</v>
          </cell>
          <cell r="F218">
            <v>0</v>
          </cell>
          <cell r="G218">
            <v>0</v>
          </cell>
          <cell r="H218">
            <v>-948091.13</v>
          </cell>
          <cell r="I218">
            <v>-869863.42</v>
          </cell>
          <cell r="J218">
            <v>-713275.2</v>
          </cell>
          <cell r="K218">
            <v>-706629.98</v>
          </cell>
          <cell r="L218">
            <v>-230210.78</v>
          </cell>
          <cell r="M218">
            <v>-277480.90999999997</v>
          </cell>
          <cell r="N218">
            <v>-233379.74</v>
          </cell>
          <cell r="O218">
            <v>-149640.10999999999</v>
          </cell>
          <cell r="P218">
            <v>-198486.18</v>
          </cell>
          <cell r="Q218">
            <v>-148674.62</v>
          </cell>
          <cell r="R218">
            <v>-95757.82</v>
          </cell>
          <cell r="S218">
            <v>-74260.72</v>
          </cell>
          <cell r="T218">
            <v>-45610.400000000001</v>
          </cell>
          <cell r="U218">
            <v>-59116.7</v>
          </cell>
          <cell r="V218">
            <v>-72243.08</v>
          </cell>
          <cell r="W218">
            <v>-69961.88</v>
          </cell>
          <cell r="X218">
            <v>-70789.06</v>
          </cell>
          <cell r="Y218">
            <v>-58586.62</v>
          </cell>
          <cell r="Z218">
            <v>-69174.320000000007</v>
          </cell>
          <cell r="AA218">
            <v>-177555.51</v>
          </cell>
          <cell r="AB218">
            <v>-177555.51</v>
          </cell>
          <cell r="AC218">
            <v>-177555.51</v>
          </cell>
          <cell r="AD218">
            <v>-78305.490000000005</v>
          </cell>
          <cell r="AE218">
            <v>-103597.46</v>
          </cell>
          <cell r="AF218">
            <v>-98834.66</v>
          </cell>
          <cell r="AG218">
            <v>-229336.19</v>
          </cell>
          <cell r="AH218">
            <v>-229336.19</v>
          </cell>
          <cell r="AI218">
            <v>-136273.35</v>
          </cell>
          <cell r="AJ218">
            <v>-93131.8</v>
          </cell>
          <cell r="AK218">
            <v>-94756.07</v>
          </cell>
          <cell r="AL218">
            <v>-113182.86</v>
          </cell>
          <cell r="AM218">
            <v>-147065.82</v>
          </cell>
          <cell r="AN218">
            <v>-535090.4</v>
          </cell>
        </row>
        <row r="219">
          <cell r="A219" t="str">
            <v>2171-112</v>
          </cell>
          <cell r="B219" t="str">
            <v>ภาษีขาย</v>
          </cell>
          <cell r="C219" t="str">
            <v>E300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-2100</v>
          </cell>
          <cell r="N219">
            <v>-372.28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</row>
        <row r="220">
          <cell r="A220" t="str">
            <v>2171-113</v>
          </cell>
          <cell r="B220" t="str">
            <v>ภาษีขายยังไม่ถึงกำหนด</v>
          </cell>
          <cell r="C220" t="str">
            <v>E300</v>
          </cell>
          <cell r="E220">
            <v>-118475</v>
          </cell>
          <cell r="F220">
            <v>0</v>
          </cell>
          <cell r="G220">
            <v>0</v>
          </cell>
          <cell r="H220">
            <v>-118475</v>
          </cell>
          <cell r="I220">
            <v>-128206.3</v>
          </cell>
          <cell r="J220">
            <v>-47169.2</v>
          </cell>
          <cell r="K220">
            <v>-271123.65999999997</v>
          </cell>
          <cell r="L220">
            <v>-619611.78</v>
          </cell>
          <cell r="M220">
            <v>-794595.59</v>
          </cell>
          <cell r="N220">
            <v>-333739.63999999996</v>
          </cell>
          <cell r="O220">
            <v>-623094.27</v>
          </cell>
          <cell r="P220">
            <v>-962113.6</v>
          </cell>
          <cell r="Q220">
            <v>-88340.28</v>
          </cell>
          <cell r="R220">
            <v>-88340.28</v>
          </cell>
          <cell r="S220">
            <v>-88340.28</v>
          </cell>
          <cell r="T220">
            <v>-89740.28</v>
          </cell>
          <cell r="U220">
            <v>-89740.28</v>
          </cell>
          <cell r="V220">
            <v>-89740.28</v>
          </cell>
          <cell r="W220">
            <v>-91140.28</v>
          </cell>
          <cell r="X220">
            <v>-91140.28</v>
          </cell>
          <cell r="Y220">
            <v>-91140.28</v>
          </cell>
          <cell r="Z220">
            <v>-91140.28</v>
          </cell>
          <cell r="AA220">
            <v>-93611.08</v>
          </cell>
          <cell r="AB220">
            <v>-93611.08</v>
          </cell>
          <cell r="AC220">
            <v>-93611.08</v>
          </cell>
          <cell r="AD220">
            <v>-163201.42000000001</v>
          </cell>
          <cell r="AE220">
            <v>-163201.42000000001</v>
          </cell>
          <cell r="AF220">
            <v>-186726.63</v>
          </cell>
          <cell r="AG220">
            <v>-189868.13</v>
          </cell>
          <cell r="AH220">
            <v>-189868.13</v>
          </cell>
          <cell r="AI220">
            <v>-176466.57</v>
          </cell>
          <cell r="AJ220">
            <v>-178241.49</v>
          </cell>
          <cell r="AK220">
            <v>-201795</v>
          </cell>
          <cell r="AL220">
            <v>-186791.35</v>
          </cell>
          <cell r="AM220">
            <v>-261301.74</v>
          </cell>
          <cell r="AN220">
            <v>-220439.57</v>
          </cell>
        </row>
        <row r="221">
          <cell r="A221" t="str">
            <v>2171-114</v>
          </cell>
          <cell r="B221" t="str">
            <v>ภาษีเงินได้นิติบุคคลค้างจ่าย</v>
          </cell>
          <cell r="C221" t="str">
            <v>E300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-267433.94</v>
          </cell>
          <cell r="AJ221">
            <v>-657433.93999999994</v>
          </cell>
          <cell r="AK221">
            <v>0</v>
          </cell>
          <cell r="AL221">
            <v>0</v>
          </cell>
          <cell r="AM221">
            <v>-1162402.1399999999</v>
          </cell>
          <cell r="AN221">
            <v>-849613.63</v>
          </cell>
        </row>
        <row r="222">
          <cell r="A222" t="str">
            <v>2171-115</v>
          </cell>
          <cell r="B222" t="str">
            <v>เจ้าหนี้สรรพากร</v>
          </cell>
          <cell r="C222" t="str">
            <v>E300</v>
          </cell>
          <cell r="E222">
            <v>-117980.1</v>
          </cell>
          <cell r="F222">
            <v>0</v>
          </cell>
          <cell r="G222">
            <v>0</v>
          </cell>
          <cell r="H222">
            <v>-117980.1</v>
          </cell>
          <cell r="I222">
            <v>-147050.69</v>
          </cell>
          <cell r="J222">
            <v>-377009.85</v>
          </cell>
          <cell r="K222">
            <v>-373722.93</v>
          </cell>
          <cell r="L222">
            <v>-42707.1500000003</v>
          </cell>
          <cell r="M222">
            <v>-204342.82</v>
          </cell>
          <cell r="N222">
            <v>-1037602.9</v>
          </cell>
          <cell r="O222">
            <v>-468081.08</v>
          </cell>
          <cell r="P222">
            <v>-660189.03</v>
          </cell>
          <cell r="Q222">
            <v>0</v>
          </cell>
          <cell r="R222">
            <v>0</v>
          </cell>
          <cell r="S222">
            <v>-1400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300.94</v>
          </cell>
          <cell r="Y222">
            <v>46.46</v>
          </cell>
          <cell r="Z222">
            <v>-2182.94</v>
          </cell>
          <cell r="AA222">
            <v>-68229.66</v>
          </cell>
          <cell r="AB222">
            <v>-68229.66</v>
          </cell>
          <cell r="AC222">
            <v>-68229.66</v>
          </cell>
          <cell r="AD222">
            <v>-4945.1400000000003</v>
          </cell>
          <cell r="AE222">
            <v>-2633.84</v>
          </cell>
          <cell r="AF222">
            <v>0</v>
          </cell>
          <cell r="AG222">
            <v>-2342.04</v>
          </cell>
          <cell r="AH222">
            <v>-2342.04</v>
          </cell>
          <cell r="AI222">
            <v>0</v>
          </cell>
          <cell r="AJ222">
            <v>0</v>
          </cell>
          <cell r="AK222">
            <v>-11019.99</v>
          </cell>
          <cell r="AL222">
            <v>-12634.41</v>
          </cell>
          <cell r="AM222">
            <v>0</v>
          </cell>
          <cell r="AN222">
            <v>0</v>
          </cell>
        </row>
        <row r="223">
          <cell r="A223" t="str">
            <v>2171-116</v>
          </cell>
          <cell r="B223" t="str">
            <v>ภาษีธุรกิจเฉพาะค้างจ่าย</v>
          </cell>
          <cell r="F223">
            <v>0</v>
          </cell>
          <cell r="G223">
            <v>244583.33</v>
          </cell>
          <cell r="H223">
            <v>-244583.33</v>
          </cell>
        </row>
        <row r="224">
          <cell r="A224" t="str">
            <v>2171-121</v>
          </cell>
          <cell r="B224" t="str">
            <v>เงินประกันรับจากลูกค้า</v>
          </cell>
          <cell r="C224" t="str">
            <v>E300</v>
          </cell>
          <cell r="E224">
            <v>-680000</v>
          </cell>
          <cell r="F224">
            <v>0</v>
          </cell>
          <cell r="G224">
            <v>0</v>
          </cell>
          <cell r="H224">
            <v>-680000</v>
          </cell>
          <cell r="I224">
            <v>-680000</v>
          </cell>
          <cell r="J224">
            <v>-440000</v>
          </cell>
          <cell r="K224">
            <v>-340000</v>
          </cell>
          <cell r="L224">
            <v>-390000</v>
          </cell>
          <cell r="M224">
            <v>-246000</v>
          </cell>
          <cell r="N224">
            <v>-96000</v>
          </cell>
          <cell r="O224">
            <v>-96000</v>
          </cell>
          <cell r="P224">
            <v>-40000</v>
          </cell>
          <cell r="Q224">
            <v>-40000</v>
          </cell>
          <cell r="R224">
            <v>-40000</v>
          </cell>
          <cell r="S224">
            <v>-40000</v>
          </cell>
          <cell r="T224">
            <v>-40000</v>
          </cell>
          <cell r="U224">
            <v>-50000</v>
          </cell>
          <cell r="V224">
            <v>-50000</v>
          </cell>
          <cell r="W224">
            <v>-50000</v>
          </cell>
          <cell r="X224">
            <v>-60000</v>
          </cell>
          <cell r="Y224">
            <v>-60000</v>
          </cell>
          <cell r="Z224">
            <v>-70000</v>
          </cell>
          <cell r="AA224">
            <v>-90000</v>
          </cell>
          <cell r="AB224">
            <v>-90000</v>
          </cell>
          <cell r="AC224">
            <v>-90000</v>
          </cell>
          <cell r="AD224">
            <v>-135000</v>
          </cell>
          <cell r="AE224">
            <v>-95000</v>
          </cell>
          <cell r="AF224">
            <v>-95000</v>
          </cell>
          <cell r="AG224">
            <v>-115000</v>
          </cell>
          <cell r="AH224">
            <v>-115000</v>
          </cell>
          <cell r="AI224">
            <v>-75000</v>
          </cell>
          <cell r="AJ224">
            <v>-125000</v>
          </cell>
          <cell r="AK224">
            <v>-165000</v>
          </cell>
          <cell r="AL224">
            <v>-165000</v>
          </cell>
          <cell r="AM224">
            <v>-165000</v>
          </cell>
          <cell r="AN224">
            <v>-120000</v>
          </cell>
        </row>
        <row r="225">
          <cell r="A225" t="str">
            <v>2171-122</v>
          </cell>
          <cell r="B225" t="str">
            <v>เจ้าหนี้ค่าส่วนกลางและเงินกองทุน</v>
          </cell>
          <cell r="C225" t="str">
            <v>E300</v>
          </cell>
          <cell r="E225">
            <v>-124439.4</v>
          </cell>
          <cell r="F225">
            <v>0</v>
          </cell>
          <cell r="G225">
            <v>0</v>
          </cell>
          <cell r="H225">
            <v>-124439.4</v>
          </cell>
          <cell r="I225">
            <v>-197788.2</v>
          </cell>
          <cell r="J225">
            <v>-174312.6</v>
          </cell>
          <cell r="K225">
            <v>-134838</v>
          </cell>
          <cell r="L225">
            <v>0</v>
          </cell>
          <cell r="M225">
            <v>-41995.8</v>
          </cell>
          <cell r="N225">
            <v>-116890.2</v>
          </cell>
          <cell r="O225">
            <v>0</v>
          </cell>
          <cell r="P225">
            <v>0</v>
          </cell>
          <cell r="Q225">
            <v>0</v>
          </cell>
          <cell r="R225">
            <v>-2284717.39</v>
          </cell>
          <cell r="S225">
            <v>-2697936.88</v>
          </cell>
          <cell r="T225">
            <v>-3090296.08</v>
          </cell>
          <cell r="U225">
            <v>-3530695.32</v>
          </cell>
          <cell r="V225">
            <v>-3969424.37</v>
          </cell>
          <cell r="W225">
            <v>-4358447.24</v>
          </cell>
          <cell r="X225">
            <v>-4673320.97</v>
          </cell>
          <cell r="Y225">
            <v>-5228935.3899999997</v>
          </cell>
          <cell r="Z225">
            <v>-5129633.1100000003</v>
          </cell>
          <cell r="AA225">
            <v>-5080073.1100000003</v>
          </cell>
          <cell r="AB225">
            <v>-5080073.1100000003</v>
          </cell>
          <cell r="AC225">
            <v>-5080073.1100000003</v>
          </cell>
          <cell r="AD225">
            <v>-4884555.53</v>
          </cell>
          <cell r="AE225">
            <v>-4626607.53</v>
          </cell>
          <cell r="AF225">
            <v>-4360324.8600000003</v>
          </cell>
          <cell r="AG225">
            <v>-4123144.86</v>
          </cell>
          <cell r="AH225">
            <v>-4123144.86</v>
          </cell>
          <cell r="AI225">
            <v>-3787246.63</v>
          </cell>
          <cell r="AJ225">
            <v>-4589668.4400000004</v>
          </cell>
          <cell r="AK225">
            <v>-5074518.01</v>
          </cell>
          <cell r="AL225">
            <v>-4037909.29</v>
          </cell>
          <cell r="AM225">
            <v>-5488156.5199999996</v>
          </cell>
          <cell r="AN225">
            <v>-3385940.81</v>
          </cell>
        </row>
        <row r="226">
          <cell r="A226" t="str">
            <v>2171-122.1</v>
          </cell>
          <cell r="B226" t="str">
            <v>เจ้าหนี้ค่าส่วนกลางและเงินกองทุน (รับจากลูกค้า)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</row>
        <row r="227">
          <cell r="A227" t="str">
            <v>2171-124</v>
          </cell>
          <cell r="B227" t="str">
            <v>ค่ามิเตอร์ไฟฟ้ารับจากลูกค้า</v>
          </cell>
          <cell r="C227" t="str">
            <v>E300</v>
          </cell>
          <cell r="E227">
            <v>-266850</v>
          </cell>
          <cell r="F227">
            <v>0</v>
          </cell>
          <cell r="G227">
            <v>0</v>
          </cell>
          <cell r="H227">
            <v>-266850</v>
          </cell>
          <cell r="I227">
            <v>-281000</v>
          </cell>
          <cell r="J227">
            <v>-223200</v>
          </cell>
          <cell r="K227">
            <v>-208450</v>
          </cell>
          <cell r="L227">
            <v>-204750</v>
          </cell>
          <cell r="M227">
            <v>-162350</v>
          </cell>
          <cell r="N227">
            <v>-113300</v>
          </cell>
          <cell r="O227">
            <v>-129150</v>
          </cell>
          <cell r="P227">
            <v>-49200</v>
          </cell>
          <cell r="Q227">
            <v>-6150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-10450</v>
          </cell>
          <cell r="W227">
            <v>0</v>
          </cell>
          <cell r="X227">
            <v>-10650</v>
          </cell>
          <cell r="Y227">
            <v>-10650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</row>
        <row r="228">
          <cell r="A228" t="str">
            <v>2171-125</v>
          </cell>
          <cell r="B228" t="str">
            <v>ค่ามิเตอร์ประปารับจากลูกค้า</v>
          </cell>
          <cell r="C228" t="str">
            <v>E300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-5750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</row>
        <row r="229">
          <cell r="A229" t="str">
            <v>2171-131</v>
          </cell>
          <cell r="B229" t="str">
            <v>เงินประกันผลงานผู้รับเหมา</v>
          </cell>
          <cell r="C229" t="str">
            <v>E300</v>
          </cell>
          <cell r="E229">
            <v>-4038085.02</v>
          </cell>
          <cell r="F229">
            <v>0</v>
          </cell>
          <cell r="G229">
            <v>0</v>
          </cell>
          <cell r="H229">
            <v>-4038085.02</v>
          </cell>
          <cell r="I229">
            <v>-2298483.9500000002</v>
          </cell>
          <cell r="J229">
            <v>-1439329.46</v>
          </cell>
          <cell r="K229">
            <v>-408719.56</v>
          </cell>
          <cell r="L229">
            <v>-54815.5</v>
          </cell>
          <cell r="M229">
            <v>-54815.5</v>
          </cell>
          <cell r="N229">
            <v>-54815.5</v>
          </cell>
          <cell r="O229">
            <v>-54815.5</v>
          </cell>
          <cell r="P229">
            <v>-54815.5</v>
          </cell>
          <cell r="Q229">
            <v>-54815.5</v>
          </cell>
          <cell r="R229">
            <v>-54815.5</v>
          </cell>
          <cell r="S229">
            <v>-54815.5</v>
          </cell>
          <cell r="T229">
            <v>-54815.5</v>
          </cell>
          <cell r="U229">
            <v>-54815.5</v>
          </cell>
          <cell r="V229">
            <v>-111427.39</v>
          </cell>
          <cell r="W229">
            <v>-414206.32</v>
          </cell>
          <cell r="X229">
            <v>-491565.57</v>
          </cell>
          <cell r="Y229">
            <v>-494065.57</v>
          </cell>
          <cell r="Z229">
            <v>-469620.07</v>
          </cell>
          <cell r="AA229">
            <v>-472059.07</v>
          </cell>
          <cell r="AB229">
            <v>-472059.07</v>
          </cell>
          <cell r="AC229">
            <v>-472059.07</v>
          </cell>
          <cell r="AD229">
            <v>-924955.33</v>
          </cell>
          <cell r="AE229">
            <v>-942700.53</v>
          </cell>
          <cell r="AF229">
            <v>-1033921.4</v>
          </cell>
          <cell r="AG229">
            <v>-1036055.23</v>
          </cell>
          <cell r="AH229">
            <v>-1036055.23</v>
          </cell>
          <cell r="AI229">
            <v>-1070557.1000000001</v>
          </cell>
          <cell r="AJ229">
            <v>-1095578.8999999999</v>
          </cell>
          <cell r="AK229">
            <v>-1049273.3</v>
          </cell>
          <cell r="AL229">
            <v>-1268328.68</v>
          </cell>
          <cell r="AM229">
            <v>-1829024.87</v>
          </cell>
          <cell r="AN229">
            <v>-2003698.78</v>
          </cell>
        </row>
        <row r="230">
          <cell r="A230" t="str">
            <v>2171-141</v>
          </cell>
          <cell r="B230" t="str">
            <v>เจ้าหนี้เงินทดรองจ่าย</v>
          </cell>
          <cell r="C230" t="str">
            <v>E300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-128700</v>
          </cell>
          <cell r="K230">
            <v>-128700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</row>
        <row r="231">
          <cell r="A231" t="str">
            <v>2171-191</v>
          </cell>
          <cell r="B231" t="str">
            <v>เจ้าหนี้อื่น</v>
          </cell>
          <cell r="C231" t="str">
            <v>E300</v>
          </cell>
          <cell r="E231">
            <v>-741963.30999999761</v>
          </cell>
          <cell r="F231">
            <v>0</v>
          </cell>
          <cell r="G231">
            <v>17860</v>
          </cell>
          <cell r="H231">
            <v>-759823.30999999761</v>
          </cell>
          <cell r="I231">
            <v>-484036.4</v>
          </cell>
          <cell r="J231">
            <v>-147067.25999999998</v>
          </cell>
          <cell r="K231">
            <v>-5650073.2100000009</v>
          </cell>
          <cell r="L231">
            <v>-597079.58000000007</v>
          </cell>
          <cell r="M231">
            <v>-479698.92999998806</v>
          </cell>
          <cell r="N231">
            <v>-353404.45</v>
          </cell>
          <cell r="O231">
            <v>-456421.67000000004</v>
          </cell>
          <cell r="P231">
            <v>-353649.88</v>
          </cell>
          <cell r="Q231">
            <v>-48595.68</v>
          </cell>
          <cell r="R231">
            <v>-2169.73</v>
          </cell>
          <cell r="S231">
            <v>-66069.73</v>
          </cell>
          <cell r="T231">
            <v>-2170.2199999999998</v>
          </cell>
          <cell r="U231">
            <v>-7170.2199999999993</v>
          </cell>
          <cell r="V231">
            <v>-497870.22</v>
          </cell>
          <cell r="W231">
            <v>-189739.14</v>
          </cell>
          <cell r="X231">
            <v>-1032366.5900000001</v>
          </cell>
          <cell r="Y231">
            <v>-184739.59000000003</v>
          </cell>
          <cell r="Z231">
            <v>-197740.03000000003</v>
          </cell>
          <cell r="AA231">
            <v>-233240.03000000003</v>
          </cell>
          <cell r="AB231">
            <v>-233240.03000000003</v>
          </cell>
          <cell r="AC231">
            <v>-233240.03000000003</v>
          </cell>
          <cell r="AD231">
            <v>-1662555.53</v>
          </cell>
          <cell r="AE231">
            <v>-193132.53</v>
          </cell>
          <cell r="AF231">
            <v>-1001882.53</v>
          </cell>
          <cell r="AG231">
            <v>-1631077.67</v>
          </cell>
          <cell r="AH231">
            <v>-1631077.67</v>
          </cell>
          <cell r="AI231">
            <v>-244057.53</v>
          </cell>
          <cell r="AJ231">
            <v>-249712.83</v>
          </cell>
          <cell r="AK231">
            <v>0</v>
          </cell>
          <cell r="AL231">
            <v>-3196112.6</v>
          </cell>
          <cell r="AM231">
            <v>0</v>
          </cell>
          <cell r="AN231">
            <v>0</v>
          </cell>
        </row>
        <row r="232">
          <cell r="A232" t="str">
            <v>2172-111</v>
          </cell>
          <cell r="B232" t="str">
            <v>ค่างวดที่ถึงกำหนดชำระ</v>
          </cell>
          <cell r="C232" t="str">
            <v>D100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-50000</v>
          </cell>
          <cell r="AG232">
            <v>0</v>
          </cell>
          <cell r="AH232">
            <v>0</v>
          </cell>
          <cell r="AI232">
            <v>-20000</v>
          </cell>
          <cell r="AJ232">
            <v>-20000</v>
          </cell>
          <cell r="AK232">
            <v>0</v>
          </cell>
          <cell r="AL232">
            <v>0</v>
          </cell>
          <cell r="AM232">
            <v>-30000</v>
          </cell>
          <cell r="AN232">
            <v>-2536860</v>
          </cell>
        </row>
        <row r="233">
          <cell r="A233" t="str">
            <v>2211-111</v>
          </cell>
          <cell r="B233" t="str">
            <v>เงินกู้ยืมระยะยาว -ธ.กรุงไทย CC</v>
          </cell>
          <cell r="C233" t="str">
            <v>A400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-347658422.5</v>
          </cell>
          <cell r="AL233">
            <v>-169529142.5</v>
          </cell>
          <cell r="AM233">
            <v>-387038422.5</v>
          </cell>
          <cell r="AN233">
            <v>-452573542.5</v>
          </cell>
        </row>
        <row r="234">
          <cell r="A234" t="str">
            <v>2211-111.1</v>
          </cell>
          <cell r="B234" t="str">
            <v>เงินกู้ยืมที่ถึงกำหนดชำระใน 1 ปี</v>
          </cell>
          <cell r="C234" t="str">
            <v>A400</v>
          </cell>
          <cell r="F234">
            <v>0</v>
          </cell>
          <cell r="G234">
            <v>178563191.81</v>
          </cell>
          <cell r="H234">
            <v>-178563191.81</v>
          </cell>
          <cell r="I234">
            <v>-78563191.810000002</v>
          </cell>
          <cell r="J234">
            <v>-78566151.5</v>
          </cell>
          <cell r="K234">
            <v>-8984550.5</v>
          </cell>
          <cell r="L234">
            <v>0</v>
          </cell>
          <cell r="M234">
            <v>-23861810</v>
          </cell>
          <cell r="N234">
            <v>0</v>
          </cell>
          <cell r="O234">
            <v>0</v>
          </cell>
          <cell r="P234">
            <v>0</v>
          </cell>
          <cell r="Q234">
            <v>-78566151.5</v>
          </cell>
          <cell r="R234">
            <v>-78566151.5</v>
          </cell>
          <cell r="S234">
            <v>-78566151.5</v>
          </cell>
          <cell r="T234">
            <v>-83366151.5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-245981147.5</v>
          </cell>
          <cell r="AA234">
            <v>-248465397.5</v>
          </cell>
          <cell r="AB234">
            <v>-248465397.5</v>
          </cell>
          <cell r="AC234">
            <v>-248465397.5</v>
          </cell>
          <cell r="AD234">
            <v>-89782797.5</v>
          </cell>
          <cell r="AE234">
            <v>-104175197.5</v>
          </cell>
          <cell r="AF234">
            <v>-288477622.5</v>
          </cell>
          <cell r="AG234">
            <v>-299494022.5</v>
          </cell>
          <cell r="AH234">
            <v>-299494022.5</v>
          </cell>
          <cell r="AI234">
            <v>-316451922.5</v>
          </cell>
          <cell r="AJ234">
            <v>-334460922.5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</row>
        <row r="235">
          <cell r="A235" t="str">
            <v>2211-112</v>
          </cell>
          <cell r="B235" t="str">
            <v>เงินกู้ยืมระยะยาว -ธ.กรุงไทย TP</v>
          </cell>
          <cell r="C235" t="str">
            <v>A400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-24979980</v>
          </cell>
          <cell r="AM235">
            <v>0</v>
          </cell>
          <cell r="AN235">
            <v>0</v>
          </cell>
        </row>
        <row r="236">
          <cell r="A236" t="str">
            <v>2211-113</v>
          </cell>
          <cell r="B236" t="str">
            <v>เงินกู้ยืมระยะยาว -ธ.กรุงไทย SW</v>
          </cell>
          <cell r="C236" t="str">
            <v>A400</v>
          </cell>
          <cell r="E236">
            <v>-78563191.810000002</v>
          </cell>
          <cell r="F236">
            <v>78563191.810000002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-78566151.5</v>
          </cell>
          <cell r="L236">
            <v>-78566151.5</v>
          </cell>
          <cell r="M236">
            <v>-78566151.5</v>
          </cell>
          <cell r="N236">
            <v>-78566151.5</v>
          </cell>
          <cell r="O236">
            <v>-78566151.5</v>
          </cell>
          <cell r="P236">
            <v>-78566151.5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-84766151.5</v>
          </cell>
          <cell r="V236">
            <v>-85215901.5</v>
          </cell>
          <cell r="W236">
            <v>-91107227.5</v>
          </cell>
          <cell r="X236">
            <v>-92968277.5</v>
          </cell>
          <cell r="Y236">
            <v>-96887027.5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-172148300</v>
          </cell>
          <cell r="AE236">
            <v>-172148300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-172148300</v>
          </cell>
          <cell r="AM236">
            <v>0</v>
          </cell>
          <cell r="AN236">
            <v>0</v>
          </cell>
        </row>
        <row r="237">
          <cell r="A237" t="str">
            <v>2211-114</v>
          </cell>
          <cell r="B237" t="str">
            <v>เงินกู้ยืมระยะยาว -ธ.ธนชาต</v>
          </cell>
          <cell r="C237" t="str">
            <v>A400</v>
          </cell>
          <cell r="E237">
            <v>-208050635.5</v>
          </cell>
          <cell r="F237">
            <v>100000000</v>
          </cell>
          <cell r="G237">
            <v>0</v>
          </cell>
          <cell r="H237">
            <v>-108050635.5</v>
          </cell>
          <cell r="I237">
            <v>-11838740.5</v>
          </cell>
          <cell r="J237">
            <v>-57405173.5</v>
          </cell>
          <cell r="K237">
            <v>-100000000</v>
          </cell>
          <cell r="L237">
            <v>-84983723.5</v>
          </cell>
          <cell r="M237">
            <v>-120936075.5</v>
          </cell>
          <cell r="N237">
            <v>-149569800.5</v>
          </cell>
          <cell r="O237">
            <v>-212608658.5</v>
          </cell>
          <cell r="P237">
            <v>-194665412</v>
          </cell>
          <cell r="Q237">
            <v>-227356980</v>
          </cell>
        </row>
        <row r="238">
          <cell r="A238" t="str">
            <v>2215-111</v>
          </cell>
          <cell r="B238" t="str">
            <v>เจ้าหนี้เช่าซื้อตามสัญญาเช่าทางการเงิน</v>
          </cell>
          <cell r="E238">
            <v>-2622626.6800000002</v>
          </cell>
          <cell r="F238">
            <v>0</v>
          </cell>
          <cell r="G238">
            <v>327710.87</v>
          </cell>
          <cell r="H238">
            <v>-2950337.5500000003</v>
          </cell>
          <cell r="I238">
            <v>-3294247.57</v>
          </cell>
          <cell r="J238">
            <v>-2779940.2800000003</v>
          </cell>
          <cell r="K238">
            <v>-881760.86999999988</v>
          </cell>
          <cell r="L238">
            <v>-647138.31000000006</v>
          </cell>
          <cell r="M238">
            <v>-483697.69000000006</v>
          </cell>
          <cell r="N238">
            <v>-377925.61</v>
          </cell>
          <cell r="O238">
            <v>-419403.20999999996</v>
          </cell>
          <cell r="P238">
            <v>-460862.65</v>
          </cell>
          <cell r="Q238">
            <v>-448004.12</v>
          </cell>
        </row>
        <row r="239">
          <cell r="A239" t="str">
            <v>2270-111</v>
          </cell>
          <cell r="B239" t="str">
            <v>หนี้สินภาษีเงินได้รอตัดบัญชี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2281-111</v>
          </cell>
          <cell r="B240" t="str">
            <v>ภาระผูกพันตามโครงการผลประโยชน์พนักงาน</v>
          </cell>
          <cell r="E240">
            <v>-3507485.06</v>
          </cell>
          <cell r="F240">
            <v>0</v>
          </cell>
          <cell r="G240">
            <v>324332.62</v>
          </cell>
          <cell r="H240">
            <v>-3831817.68</v>
          </cell>
          <cell r="I240">
            <v>-3507485.06</v>
          </cell>
          <cell r="J240">
            <v>-3302364.6700000004</v>
          </cell>
          <cell r="K240">
            <v>-3188551.72</v>
          </cell>
          <cell r="L240">
            <v>-2645245.02</v>
          </cell>
          <cell r="M240">
            <v>-2441196.39</v>
          </cell>
          <cell r="N240">
            <v>-2273948.15</v>
          </cell>
          <cell r="O240">
            <v>-2264347.23</v>
          </cell>
          <cell r="P240">
            <v>-1322667.3799999999</v>
          </cell>
          <cell r="Q240">
            <v>-1235143.69</v>
          </cell>
          <cell r="R240">
            <v>-1126032.3400000001</v>
          </cell>
          <cell r="S240">
            <v>-1099919.3799999999</v>
          </cell>
          <cell r="T240">
            <v>-1244687.45</v>
          </cell>
          <cell r="U240">
            <v>-1181140.31</v>
          </cell>
          <cell r="V240">
            <v>-1122615.7</v>
          </cell>
          <cell r="W240">
            <v>-1101060.1499999999</v>
          </cell>
          <cell r="X240">
            <v>-978683.33</v>
          </cell>
          <cell r="Y240">
            <v>-1074233.3899999999</v>
          </cell>
          <cell r="Z240">
            <v>-1028235.29</v>
          </cell>
        </row>
        <row r="241">
          <cell r="A241" t="str">
            <v>2281-113</v>
          </cell>
          <cell r="B241" t="str">
            <v>ประมาณการหนี้สิน-การตลาดและขาย</v>
          </cell>
          <cell r="E241">
            <v>-1893309.24</v>
          </cell>
          <cell r="F241">
            <v>0</v>
          </cell>
          <cell r="G241">
            <v>400000</v>
          </cell>
          <cell r="H241">
            <v>-2293309.2400000002</v>
          </cell>
          <cell r="I241">
            <v>-2601666.2400000002</v>
          </cell>
          <cell r="J241">
            <v>-3357660.24</v>
          </cell>
          <cell r="K241">
            <v>-2818599.24</v>
          </cell>
          <cell r="L241">
            <v>-2301048.2400000002</v>
          </cell>
          <cell r="M241">
            <v>-2667482.2400000002</v>
          </cell>
          <cell r="N241">
            <v>-2118988.04</v>
          </cell>
          <cell r="O241">
            <v>-1309986.28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-50000</v>
          </cell>
          <cell r="AG241">
            <v>0</v>
          </cell>
          <cell r="AH241">
            <v>0</v>
          </cell>
          <cell r="AI241">
            <v>-20000</v>
          </cell>
          <cell r="AJ241">
            <v>-20000</v>
          </cell>
          <cell r="AK241">
            <v>0</v>
          </cell>
          <cell r="AL241">
            <v>0</v>
          </cell>
          <cell r="AM241">
            <v>-30000</v>
          </cell>
          <cell r="AN241">
            <v>-2536860</v>
          </cell>
        </row>
        <row r="242">
          <cell r="A242" t="str">
            <v>3122-111</v>
          </cell>
          <cell r="B242" t="str">
            <v>ทุนที่ออกและเรียกชำระแล้ว-หุ้นสามัญ</v>
          </cell>
          <cell r="C242" t="str">
            <v>A100</v>
          </cell>
          <cell r="E242">
            <v>-3237322605</v>
          </cell>
          <cell r="F242">
            <v>0</v>
          </cell>
          <cell r="G242">
            <v>0</v>
          </cell>
          <cell r="H242">
            <v>-3237322605</v>
          </cell>
          <cell r="I242">
            <v>-3237322605</v>
          </cell>
          <cell r="J242">
            <v>-3237322605</v>
          </cell>
          <cell r="K242">
            <v>-3237322605</v>
          </cell>
          <cell r="L242">
            <v>-2293944392</v>
          </cell>
          <cell r="M242">
            <v>-2158944392</v>
          </cell>
          <cell r="N242">
            <v>-2158944392</v>
          </cell>
          <cell r="O242">
            <v>-2158944392</v>
          </cell>
          <cell r="P242">
            <v>-2158944392</v>
          </cell>
          <cell r="Q242">
            <v>-1772900219</v>
          </cell>
          <cell r="R242">
            <v>-616841255</v>
          </cell>
          <cell r="S242">
            <v>-581610486</v>
          </cell>
          <cell r="T242">
            <v>-531610486</v>
          </cell>
          <cell r="U242">
            <v>-531610486</v>
          </cell>
          <cell r="V242">
            <v>-531610486</v>
          </cell>
          <cell r="W242">
            <v>-305996982</v>
          </cell>
          <cell r="X242">
            <v>-305996982</v>
          </cell>
          <cell r="Y242">
            <v>-305996982</v>
          </cell>
          <cell r="Z242">
            <v>-305996982</v>
          </cell>
          <cell r="AA242">
            <v>-305996982</v>
          </cell>
          <cell r="AB242">
            <v>-305996982</v>
          </cell>
          <cell r="AC242">
            <v>-305996982</v>
          </cell>
          <cell r="AD242">
            <v>-305996982</v>
          </cell>
          <cell r="AE242">
            <v>-305996982</v>
          </cell>
          <cell r="AF242">
            <v>-305996982</v>
          </cell>
          <cell r="AG242">
            <v>-305996982</v>
          </cell>
          <cell r="AH242">
            <v>-305996982</v>
          </cell>
          <cell r="AI242">
            <v>-305995899</v>
          </cell>
          <cell r="AJ242">
            <v>-305995899</v>
          </cell>
          <cell r="AK242">
            <v>-305995899</v>
          </cell>
          <cell r="AL242">
            <v>-305995899</v>
          </cell>
          <cell r="AM242">
            <v>-305995899</v>
          </cell>
          <cell r="AN242">
            <v>-305995899</v>
          </cell>
        </row>
        <row r="243">
          <cell r="A243" t="str">
            <v>3122-112</v>
          </cell>
          <cell r="B243" t="str">
            <v>เงินรับล่วงหน้าค่าหุ้น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-135000000</v>
          </cell>
        </row>
        <row r="244">
          <cell r="A244" t="str">
            <v>3212-112</v>
          </cell>
          <cell r="B244" t="str">
            <v>ส่วนเกิน (ต่ำกว่า) มูลค่าหุ้นสามัญ</v>
          </cell>
          <cell r="C244" t="str">
            <v>A100</v>
          </cell>
          <cell r="E244">
            <v>651957303.32000005</v>
          </cell>
          <cell r="F244">
            <v>0</v>
          </cell>
          <cell r="G244">
            <v>0</v>
          </cell>
          <cell r="H244">
            <v>651957303.32000005</v>
          </cell>
          <cell r="I244">
            <v>651957303.32000005</v>
          </cell>
          <cell r="J244">
            <v>651957303.32000005</v>
          </cell>
          <cell r="K244">
            <v>651957303.32000005</v>
          </cell>
          <cell r="L244">
            <v>651957303.32000005</v>
          </cell>
          <cell r="M244">
            <v>651957303.32000005</v>
          </cell>
          <cell r="N244">
            <v>651957303.32000005</v>
          </cell>
          <cell r="O244">
            <v>651957303.32000005</v>
          </cell>
          <cell r="P244">
            <v>651957303.32000005</v>
          </cell>
          <cell r="Q244">
            <v>516841842.81999999</v>
          </cell>
          <cell r="R244">
            <v>112221205.42</v>
          </cell>
          <cell r="S244">
            <v>99890436.269999996</v>
          </cell>
          <cell r="T244">
            <v>82390436.269999996</v>
          </cell>
          <cell r="U244">
            <v>82390436.269999996</v>
          </cell>
          <cell r="V244">
            <v>82390436.269999996</v>
          </cell>
          <cell r="W244">
            <v>3425709.87</v>
          </cell>
          <cell r="X244">
            <v>3425709.87</v>
          </cell>
          <cell r="Y244">
            <v>3425709.87</v>
          </cell>
          <cell r="Z244">
            <v>3425709.87</v>
          </cell>
          <cell r="AA244">
            <v>3425709.87</v>
          </cell>
          <cell r="AB244">
            <v>3425709.87</v>
          </cell>
          <cell r="AC244">
            <v>3425709.87</v>
          </cell>
          <cell r="AD244">
            <v>3425709.87</v>
          </cell>
          <cell r="AE244">
            <v>3425709.87</v>
          </cell>
          <cell r="AF244">
            <v>3425709.87</v>
          </cell>
          <cell r="AG244">
            <v>3425709.87</v>
          </cell>
          <cell r="AH244">
            <v>3425709.87</v>
          </cell>
          <cell r="AI244">
            <v>3425709.87</v>
          </cell>
          <cell r="AJ244">
            <v>3425709.87</v>
          </cell>
          <cell r="AK244">
            <v>3425709.87</v>
          </cell>
          <cell r="AL244">
            <v>3425709.87</v>
          </cell>
          <cell r="AM244">
            <v>3425709.87</v>
          </cell>
          <cell r="AN244">
            <v>3425709.87</v>
          </cell>
        </row>
        <row r="245">
          <cell r="A245" t="str">
            <v>3311-111</v>
          </cell>
          <cell r="B245" t="str">
            <v>สำรองตามกฎหมาย</v>
          </cell>
          <cell r="C245" t="str">
            <v>A200</v>
          </cell>
          <cell r="E245">
            <v>-12488954.220000001</v>
          </cell>
          <cell r="F245">
            <v>0</v>
          </cell>
          <cell r="G245">
            <v>0</v>
          </cell>
          <cell r="H245">
            <v>-12488954.220000001</v>
          </cell>
          <cell r="I245">
            <v>-12488954.220000001</v>
          </cell>
          <cell r="J245">
            <v>-12488954.220000001</v>
          </cell>
          <cell r="K245">
            <v>-12488954.220000001</v>
          </cell>
          <cell r="L245">
            <v>-12488954.220000001</v>
          </cell>
          <cell r="M245">
            <v>-12488954.220000001</v>
          </cell>
          <cell r="N245">
            <v>-12488954.220000001</v>
          </cell>
          <cell r="O245">
            <v>-12488954.220000001</v>
          </cell>
          <cell r="P245">
            <v>-12488954.220000001</v>
          </cell>
          <cell r="Q245">
            <v>-12488954.220000001</v>
          </cell>
          <cell r="R245">
            <v>-12488954.220000001</v>
          </cell>
          <cell r="S245">
            <v>-12488954.220000001</v>
          </cell>
          <cell r="T245">
            <v>-12488954.220000001</v>
          </cell>
          <cell r="U245">
            <v>-12488954.220000001</v>
          </cell>
          <cell r="V245">
            <v>-12488954.220000001</v>
          </cell>
          <cell r="W245">
            <v>-12488954.220000001</v>
          </cell>
          <cell r="X245">
            <v>-12488954.220000001</v>
          </cell>
          <cell r="Y245">
            <v>-12488954.220000001</v>
          </cell>
          <cell r="Z245">
            <v>-12488954.220000001</v>
          </cell>
          <cell r="AA245">
            <v>-12488954.220000001</v>
          </cell>
          <cell r="AB245">
            <v>-12488954.220000001</v>
          </cell>
          <cell r="AC245">
            <v>-12488954.220000001</v>
          </cell>
          <cell r="AD245">
            <v>-12488954.220000001</v>
          </cell>
          <cell r="AE245">
            <v>-12488954.219999999</v>
          </cell>
          <cell r="AF245">
            <v>-12488954.219999999</v>
          </cell>
          <cell r="AG245">
            <v>-12488954.219999999</v>
          </cell>
          <cell r="AH245">
            <v>-12488954.219999999</v>
          </cell>
          <cell r="AI245">
            <v>-12488954.219999999</v>
          </cell>
          <cell r="AJ245">
            <v>-12488954.220000001</v>
          </cell>
          <cell r="AK245">
            <v>-12488954.218999999</v>
          </cell>
          <cell r="AL245">
            <v>-12488954.218999999</v>
          </cell>
          <cell r="AM245">
            <v>-12037803.189999999</v>
          </cell>
          <cell r="AN245">
            <v>-12037803.189999999</v>
          </cell>
        </row>
        <row r="246">
          <cell r="A246" t="str">
            <v>3321-111</v>
          </cell>
          <cell r="B246" t="str">
            <v>(กำไร)ขาดทุนสะสม-ยังไม่ได้จัดสรร</v>
          </cell>
          <cell r="C246" t="str">
            <v>A200</v>
          </cell>
          <cell r="E246">
            <v>24406484.280000001</v>
          </cell>
          <cell r="F246">
            <v>0</v>
          </cell>
          <cell r="G246">
            <v>0</v>
          </cell>
          <cell r="H246">
            <v>24406484.280000001</v>
          </cell>
          <cell r="I246">
            <v>24406484.280000001</v>
          </cell>
          <cell r="J246">
            <v>24406484.280000001</v>
          </cell>
          <cell r="K246">
            <v>11634824</v>
          </cell>
          <cell r="L246">
            <v>11634824</v>
          </cell>
          <cell r="M246">
            <v>11634824</v>
          </cell>
          <cell r="N246">
            <v>11634824</v>
          </cell>
          <cell r="O246">
            <v>52785730.420000002</v>
          </cell>
          <cell r="P246">
            <v>52785730.420000002</v>
          </cell>
          <cell r="Q246">
            <v>52785730.420000002</v>
          </cell>
          <cell r="R246">
            <v>52785730.420000002</v>
          </cell>
          <cell r="S246">
            <v>22609452.420000002</v>
          </cell>
          <cell r="T246">
            <v>22609452.420000002</v>
          </cell>
          <cell r="U246">
            <v>22609452.420000002</v>
          </cell>
          <cell r="V246">
            <v>22609452.420000002</v>
          </cell>
          <cell r="W246">
            <v>172242836.99000001</v>
          </cell>
          <cell r="X246">
            <v>172242836.99000001</v>
          </cell>
          <cell r="Y246">
            <v>172242836.99000001</v>
          </cell>
          <cell r="Z246">
            <v>172242836.99000001</v>
          </cell>
          <cell r="AA246">
            <v>145219510.78999999</v>
          </cell>
          <cell r="AB246">
            <v>-51646512.600000001</v>
          </cell>
          <cell r="AC246">
            <v>145219510.78999999</v>
          </cell>
          <cell r="AD246">
            <v>145219510.78999999</v>
          </cell>
          <cell r="AE246">
            <v>145069510.78999999</v>
          </cell>
          <cell r="AF246">
            <v>145219510.78999999</v>
          </cell>
          <cell r="AG246">
            <v>-44896233.730000004</v>
          </cell>
          <cell r="AH246">
            <v>-241762257.12</v>
          </cell>
          <cell r="AI246">
            <v>-241762257.12</v>
          </cell>
          <cell r="AJ246">
            <v>-241762257.12</v>
          </cell>
          <cell r="AK246">
            <v>-241762257.12</v>
          </cell>
          <cell r="AL246">
            <v>-232739236.54099998</v>
          </cell>
          <cell r="AM246">
            <v>-233190387.56999999</v>
          </cell>
          <cell r="AN246">
            <v>-233190387.56999999</v>
          </cell>
        </row>
        <row r="247">
          <cell r="A247" t="str">
            <v>3411-111</v>
          </cell>
          <cell r="B247" t="str">
            <v>(กำไร)ขาดทุน สุทธิ</v>
          </cell>
          <cell r="C247" t="str">
            <v>A200</v>
          </cell>
          <cell r="E247">
            <v>8784219.1199999526</v>
          </cell>
          <cell r="F247">
            <v>27849191.030000001</v>
          </cell>
          <cell r="G247">
            <v>9458742.5800000001</v>
          </cell>
          <cell r="H247">
            <v>27174667.569999956</v>
          </cell>
          <cell r="I247">
            <v>-8698189.8000000194</v>
          </cell>
          <cell r="J247">
            <v>-1846815.3100000117</v>
          </cell>
          <cell r="K247">
            <v>12771660.280000031</v>
          </cell>
          <cell r="L247">
            <v>10308178.780000016</v>
          </cell>
          <cell r="M247">
            <v>-3727336.3799999682</v>
          </cell>
          <cell r="N247">
            <v>-4922099.5300000058</v>
          </cell>
          <cell r="O247">
            <v>-41150906.419999979</v>
          </cell>
          <cell r="P247">
            <v>-14369507.24815456</v>
          </cell>
          <cell r="Q247">
            <v>10196998.790000001</v>
          </cell>
          <cell r="R247">
            <v>6020372.5999999996</v>
          </cell>
          <cell r="S247">
            <v>30176278</v>
          </cell>
          <cell r="T247">
            <v>23068133.240000002</v>
          </cell>
          <cell r="U247">
            <v>12334130.360000003</v>
          </cell>
          <cell r="V247">
            <v>6945481.29</v>
          </cell>
          <cell r="W247">
            <v>-149633384.57092112</v>
          </cell>
          <cell r="X247">
            <v>-159318525.17999998</v>
          </cell>
          <cell r="Y247">
            <v>-164017249.73999989</v>
          </cell>
          <cell r="Z247">
            <v>9307356.9099999983</v>
          </cell>
          <cell r="AA247">
            <v>26041089.009999976</v>
          </cell>
          <cell r="AB247">
            <v>29946370.549999993</v>
          </cell>
          <cell r="AC247">
            <v>26041089.009999976</v>
          </cell>
          <cell r="AD247">
            <v>21668777.699999981</v>
          </cell>
          <cell r="AE247">
            <v>16883379.57</v>
          </cell>
          <cell r="AF247">
            <v>8394944.790000001</v>
          </cell>
          <cell r="AG247">
            <v>192250274.47999996</v>
          </cell>
          <cell r="AH247">
            <v>190115744.51999995</v>
          </cell>
          <cell r="AI247">
            <v>75432597.089999974</v>
          </cell>
          <cell r="AJ247">
            <v>62416326.71540001</v>
          </cell>
          <cell r="AK247">
            <v>43698626.260000005</v>
          </cell>
          <cell r="AL247">
            <v>-6813531.9199999906</v>
          </cell>
          <cell r="AM247">
            <v>-12915667.280000024</v>
          </cell>
          <cell r="AN247">
            <v>-14300460.939999983</v>
          </cell>
        </row>
        <row r="248">
          <cell r="B248" t="str">
            <v>Diff</v>
          </cell>
          <cell r="E248">
            <v>4.8428773880004883E-7</v>
          </cell>
          <cell r="F248">
            <v>236113939.12</v>
          </cell>
          <cell r="G248">
            <v>236113939.12000003</v>
          </cell>
          <cell r="H248">
            <v>-2.7567148208618164E-7</v>
          </cell>
          <cell r="I248">
            <v>5.8673322200775146E-7</v>
          </cell>
          <cell r="J248">
            <v>3.4831464290618896E-7</v>
          </cell>
          <cell r="K248">
            <v>2.3543834686279297E-6</v>
          </cell>
          <cell r="L248">
            <v>1.385807991027832E-6</v>
          </cell>
          <cell r="M248">
            <v>7.7020376920700073E-7</v>
          </cell>
          <cell r="N248">
            <v>-1.0794028639793396E-6</v>
          </cell>
          <cell r="O248">
            <v>1.125037670135498E-6</v>
          </cell>
          <cell r="P248">
            <v>-1.0374933481216431E-6</v>
          </cell>
          <cell r="Q248">
            <v>-1.8440186977386475E-7</v>
          </cell>
          <cell r="R248">
            <v>2.7380883693695068E-7</v>
          </cell>
          <cell r="S248">
            <v>3.2782554626464844E-7</v>
          </cell>
          <cell r="T248">
            <v>3.2037496566772461E-7</v>
          </cell>
          <cell r="U248">
            <v>7.8231096267700195E-8</v>
          </cell>
          <cell r="V248">
            <v>6.7986547946929932E-8</v>
          </cell>
          <cell r="W248">
            <v>0</v>
          </cell>
          <cell r="X248">
            <v>0</v>
          </cell>
          <cell r="Y248">
            <v>5.6624412536621094E-7</v>
          </cell>
          <cell r="Z248">
            <v>1.8067657947540283E-7</v>
          </cell>
          <cell r="AA248">
            <v>-3.7252902984619141E-7</v>
          </cell>
          <cell r="AB248">
            <v>-3.3527612686157227E-8</v>
          </cell>
          <cell r="AC248">
            <v>-3.7252902984619141E-7</v>
          </cell>
          <cell r="AD248">
            <v>1.1175870895385742E-7</v>
          </cell>
          <cell r="AE248">
            <v>1.862645149230957E-7</v>
          </cell>
          <cell r="AF248">
            <v>-49999.999999841675</v>
          </cell>
          <cell r="AG248">
            <v>2134529.9599999785</v>
          </cell>
          <cell r="AH248">
            <v>0</v>
          </cell>
          <cell r="AI248">
            <v>3354309.9600001276</v>
          </cell>
          <cell r="AJ248">
            <v>3354309.9554004073</v>
          </cell>
          <cell r="AK248">
            <v>4468.8480002731085</v>
          </cell>
          <cell r="AL248">
            <v>2208179.7570002936</v>
          </cell>
          <cell r="AM248">
            <v>13484747.270000406</v>
          </cell>
          <cell r="AN248">
            <v>1027778.2600004226</v>
          </cell>
        </row>
        <row r="249">
          <cell r="B249" t="str">
            <v>P/L</v>
          </cell>
        </row>
        <row r="250">
          <cell r="A250" t="str">
            <v>4111-111</v>
          </cell>
          <cell r="B250" t="str">
            <v>รายได้จากการขาย-ห้องชุด (บางนา)</v>
          </cell>
          <cell r="C250" t="str">
            <v>D200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-18472160</v>
          </cell>
          <cell r="T250">
            <v>-11472160</v>
          </cell>
          <cell r="U250">
            <v>-9329120</v>
          </cell>
          <cell r="V250">
            <v>-8729120</v>
          </cell>
          <cell r="W250">
            <v>-436109040</v>
          </cell>
          <cell r="X250">
            <v>-436109040</v>
          </cell>
          <cell r="Y250">
            <v>-436109040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-8450000</v>
          </cell>
          <cell r="AH250">
            <v>-8450000</v>
          </cell>
          <cell r="AI250">
            <v>-7500000</v>
          </cell>
          <cell r="AJ250">
            <v>-4500000</v>
          </cell>
          <cell r="AK250">
            <v>0</v>
          </cell>
          <cell r="AL250">
            <v>-7345053</v>
          </cell>
          <cell r="AM250">
            <v>-7345053</v>
          </cell>
          <cell r="AN250">
            <v>-4845053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-8729120</v>
          </cell>
          <cell r="BA250">
            <v>-600000</v>
          </cell>
          <cell r="BB250">
            <v>-2143040</v>
          </cell>
          <cell r="BC250">
            <v>-7000000</v>
          </cell>
          <cell r="BD250">
            <v>0</v>
          </cell>
          <cell r="BE250">
            <v>0</v>
          </cell>
          <cell r="BF250">
            <v>-436109040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-950000</v>
          </cell>
          <cell r="BM250">
            <v>-3000000</v>
          </cell>
        </row>
        <row r="251">
          <cell r="A251" t="str">
            <v>4111-121</v>
          </cell>
          <cell r="B251" t="str">
            <v>รายได้จากการขาย-ห้องชุด (มายบางกอก)</v>
          </cell>
          <cell r="C251" t="str">
            <v>D200</v>
          </cell>
          <cell r="E251">
            <v>-76399004.030000001</v>
          </cell>
          <cell r="F251">
            <v>0</v>
          </cell>
          <cell r="G251">
            <v>0</v>
          </cell>
          <cell r="H251">
            <v>-76399004.030000001</v>
          </cell>
          <cell r="I251">
            <v>-72451665.840000004</v>
          </cell>
          <cell r="J251">
            <v>-36046610.270000003</v>
          </cell>
          <cell r="K251">
            <v>-179684714.69</v>
          </cell>
          <cell r="L251">
            <v>-128164512.64</v>
          </cell>
          <cell r="M251">
            <v>-90005650.929999992</v>
          </cell>
          <cell r="N251">
            <v>-56294700.960000001</v>
          </cell>
          <cell r="O251">
            <v>-103065841.94</v>
          </cell>
          <cell r="P251">
            <v>-33951408.509999998</v>
          </cell>
          <cell r="Q251">
            <v>-5832024.6600000001</v>
          </cell>
          <cell r="AO251">
            <v>-36046610.270000003</v>
          </cell>
          <cell r="AP251">
            <v>-36405055.57</v>
          </cell>
          <cell r="AQ251">
            <v>-3947338.1899999976</v>
          </cell>
          <cell r="AR251">
            <v>-51520202.049999997</v>
          </cell>
          <cell r="AS251">
            <v>-38158861.710000008</v>
          </cell>
          <cell r="AT251">
            <v>-33710949.969999991</v>
          </cell>
          <cell r="AU251">
            <v>-56294700.960000001</v>
          </cell>
          <cell r="AV251">
            <v>0</v>
          </cell>
          <cell r="AW251">
            <v>-5832024.6600000001</v>
          </cell>
          <cell r="AX251">
            <v>-28119383.849999998</v>
          </cell>
          <cell r="AY251">
            <v>-69114433.430000007</v>
          </cell>
        </row>
        <row r="252">
          <cell r="A252" t="str">
            <v>4111-122</v>
          </cell>
          <cell r="B252" t="str">
            <v>รายได้จากการขาย-ห้องชุด (มายบางกอก แอท ริเวอร์)</v>
          </cell>
          <cell r="C252" t="str">
            <v>D200</v>
          </cell>
          <cell r="E252">
            <v>-74869759.030000001</v>
          </cell>
          <cell r="F252">
            <v>0</v>
          </cell>
          <cell r="G252">
            <v>0</v>
          </cell>
          <cell r="H252">
            <v>-74869759.030000001</v>
          </cell>
          <cell r="I252">
            <v>-59161419.75</v>
          </cell>
          <cell r="J252">
            <v>-29201304.899999999</v>
          </cell>
          <cell r="K252">
            <v>-109462885.95999999</v>
          </cell>
          <cell r="L252">
            <v>-48725590.259999998</v>
          </cell>
          <cell r="M252">
            <v>-33297701.260000002</v>
          </cell>
          <cell r="N252">
            <v>-33297701.260000002</v>
          </cell>
          <cell r="AO252">
            <v>-29201304.899999999</v>
          </cell>
          <cell r="AP252">
            <v>-29960114.850000001</v>
          </cell>
          <cell r="AQ252">
            <v>-15708339.280000001</v>
          </cell>
          <cell r="AR252">
            <v>-60737295.699999996</v>
          </cell>
          <cell r="AS252">
            <v>-15427888.999999996</v>
          </cell>
          <cell r="AT252">
            <v>0</v>
          </cell>
          <cell r="AU252">
            <v>-33297701.260000002</v>
          </cell>
          <cell r="AV252">
            <v>0</v>
          </cell>
          <cell r="AY252">
            <v>0</v>
          </cell>
        </row>
        <row r="253">
          <cell r="A253" t="str">
            <v>4112-111</v>
          </cell>
          <cell r="B253" t="str">
            <v>รายได้จากการขาย-ทาวน์เฮาส์ (เทพารักษ์)</v>
          </cell>
          <cell r="C253" t="str">
            <v>D200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-23470000</v>
          </cell>
          <cell r="X253">
            <v>-20270000</v>
          </cell>
          <cell r="Y253">
            <v>-12630000</v>
          </cell>
          <cell r="Z253">
            <v>-4850000</v>
          </cell>
          <cell r="AA253">
            <v>-90729165</v>
          </cell>
          <cell r="AB253">
            <v>-51454787</v>
          </cell>
          <cell r="AC253">
            <v>-90729165</v>
          </cell>
          <cell r="AD253">
            <v>-73772765</v>
          </cell>
          <cell r="AE253">
            <v>-46314965</v>
          </cell>
          <cell r="AF253">
            <v>-22123800</v>
          </cell>
          <cell r="AG253">
            <v>-76414136</v>
          </cell>
          <cell r="AH253">
            <v>-76414136</v>
          </cell>
          <cell r="AI253">
            <v>-66019696</v>
          </cell>
          <cell r="AJ253">
            <v>-49098900</v>
          </cell>
          <cell r="AK253">
            <v>-34873400</v>
          </cell>
          <cell r="AL253">
            <v>-93781702</v>
          </cell>
          <cell r="AM253">
            <v>-81949114</v>
          </cell>
          <cell r="AN253">
            <v>-29710280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-3200000</v>
          </cell>
          <cell r="BE253">
            <v>-7640000</v>
          </cell>
          <cell r="BF253">
            <v>-7780000</v>
          </cell>
          <cell r="BG253">
            <v>-4850000</v>
          </cell>
          <cell r="BH253">
            <v>-16956400</v>
          </cell>
          <cell r="BI253">
            <v>-27457800</v>
          </cell>
          <cell r="BJ253">
            <v>-24191165</v>
          </cell>
          <cell r="BK253">
            <v>-22123800</v>
          </cell>
          <cell r="BL253">
            <v>-10394440</v>
          </cell>
          <cell r="BM253">
            <v>-16920796</v>
          </cell>
        </row>
        <row r="254">
          <cell r="A254" t="str">
            <v>4114-111</v>
          </cell>
          <cell r="B254" t="str">
            <v>รายได้จากการขาย-สำนักงาน (บางนา)</v>
          </cell>
          <cell r="C254" t="str">
            <v>D200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-158141200</v>
          </cell>
          <cell r="AM254">
            <v>-158141200</v>
          </cell>
          <cell r="AN254">
            <v>-118516440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</row>
        <row r="255">
          <cell r="A255" t="str">
            <v>4211-111</v>
          </cell>
          <cell r="B255" t="str">
            <v>รายได้จากการรับเหมาก่อสร้าง/รับจ้าง</v>
          </cell>
          <cell r="C255" t="str">
            <v>D400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-11411.21</v>
          </cell>
          <cell r="X255">
            <v>-11411.21</v>
          </cell>
          <cell r="Y255">
            <v>0</v>
          </cell>
          <cell r="Z255">
            <v>0</v>
          </cell>
          <cell r="AA255">
            <v>-26122.42</v>
          </cell>
          <cell r="AB255">
            <v>-26122.42</v>
          </cell>
          <cell r="AC255">
            <v>-26122.42</v>
          </cell>
          <cell r="AD255">
            <v>-22822.42</v>
          </cell>
          <cell r="AE255">
            <v>-11411.21</v>
          </cell>
          <cell r="AF255">
            <v>-11411.21</v>
          </cell>
          <cell r="AG255">
            <v>-14214.95</v>
          </cell>
          <cell r="AH255">
            <v>-14214.95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-11411.21</v>
          </cell>
          <cell r="BF255">
            <v>0</v>
          </cell>
          <cell r="BG255">
            <v>0</v>
          </cell>
          <cell r="BH255">
            <v>-3300</v>
          </cell>
          <cell r="BI255">
            <v>-11411.21</v>
          </cell>
          <cell r="BJ255">
            <v>0</v>
          </cell>
          <cell r="BK255">
            <v>-11411.21</v>
          </cell>
          <cell r="BL255">
            <v>-14214.95</v>
          </cell>
          <cell r="BM255">
            <v>0</v>
          </cell>
        </row>
        <row r="256">
          <cell r="A256" t="str">
            <v>4212-111</v>
          </cell>
          <cell r="B256" t="str">
            <v>รายได้จากการบริหารงาน</v>
          </cell>
          <cell r="C256" t="str">
            <v>D400</v>
          </cell>
          <cell r="E256">
            <v>-10045936.25</v>
          </cell>
          <cell r="F256">
            <v>0</v>
          </cell>
          <cell r="G256">
            <v>0</v>
          </cell>
          <cell r="H256">
            <v>-10045936.25</v>
          </cell>
          <cell r="I256">
            <v>-8353436.25</v>
          </cell>
          <cell r="J256">
            <v>-5715936.25</v>
          </cell>
          <cell r="K256">
            <v>-21671325.899999999</v>
          </cell>
          <cell r="L256">
            <v>-16200899.4</v>
          </cell>
          <cell r="M256">
            <v>-12540398.15</v>
          </cell>
          <cell r="N256">
            <v>-5961975.4000000004</v>
          </cell>
          <cell r="O256">
            <v>-46407205.75</v>
          </cell>
          <cell r="P256">
            <v>-33724218.640000001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-78504.67</v>
          </cell>
          <cell r="X256">
            <v>-78504.67</v>
          </cell>
          <cell r="Y256">
            <v>0</v>
          </cell>
          <cell r="Z256">
            <v>0</v>
          </cell>
          <cell r="AA256">
            <v>-520379.43</v>
          </cell>
          <cell r="AB256">
            <v>-520379.43</v>
          </cell>
          <cell r="AC256">
            <v>-520379.43</v>
          </cell>
          <cell r="AD256">
            <v>-520379.43</v>
          </cell>
          <cell r="AE256">
            <v>-112469.16</v>
          </cell>
          <cell r="AF256">
            <v>-112469.16</v>
          </cell>
          <cell r="AG256">
            <v>-634497.18000000005</v>
          </cell>
          <cell r="AH256">
            <v>-634497.18000000005</v>
          </cell>
          <cell r="AI256">
            <v>-284500.93</v>
          </cell>
          <cell r="AJ256">
            <v>-92915.89</v>
          </cell>
          <cell r="AK256">
            <v>-92915.89</v>
          </cell>
          <cell r="AL256">
            <v>-1399485.97</v>
          </cell>
          <cell r="AM256">
            <v>-1133422.42</v>
          </cell>
          <cell r="AN256">
            <v>-617175.69999999995</v>
          </cell>
          <cell r="AO256">
            <v>-5715936.25</v>
          </cell>
          <cell r="AP256">
            <v>-2637500</v>
          </cell>
          <cell r="AQ256">
            <v>-1692500</v>
          </cell>
          <cell r="AR256">
            <v>-5470426.4999999981</v>
          </cell>
          <cell r="AS256">
            <v>-3660501.25</v>
          </cell>
          <cell r="AT256">
            <v>-6578422.75</v>
          </cell>
          <cell r="AU256">
            <v>-5961975.4000000004</v>
          </cell>
          <cell r="AV256">
            <v>0</v>
          </cell>
          <cell r="AW256">
            <v>0</v>
          </cell>
          <cell r="AX256">
            <v>-33724218.640000001</v>
          </cell>
          <cell r="AY256">
            <v>-12682987.109999999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-78504.67</v>
          </cell>
          <cell r="BF256">
            <v>0</v>
          </cell>
          <cell r="BG256">
            <v>0</v>
          </cell>
          <cell r="BH256">
            <v>0</v>
          </cell>
          <cell r="BI256">
            <v>-407910.27</v>
          </cell>
          <cell r="BJ256">
            <v>0</v>
          </cell>
          <cell r="BK256">
            <v>-112469.16</v>
          </cell>
          <cell r="BL256">
            <v>-349996.25000000006</v>
          </cell>
          <cell r="BM256">
            <v>-191585.03999999998</v>
          </cell>
        </row>
        <row r="257">
          <cell r="A257" t="str">
            <v>4213-111</v>
          </cell>
          <cell r="B257" t="str">
            <v>รายได้จากการเป็นตัวแทน</v>
          </cell>
          <cell r="C257" t="str">
            <v>D400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-2000000</v>
          </cell>
          <cell r="AM257">
            <v>-2000000</v>
          </cell>
          <cell r="AN257">
            <v>-2000000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</row>
        <row r="258">
          <cell r="A258" t="str">
            <v>4311-111</v>
          </cell>
          <cell r="B258" t="str">
            <v>ดอกเบี้ยรับ - สถาบันการเงิน</v>
          </cell>
          <cell r="C258" t="str">
            <v>D400</v>
          </cell>
          <cell r="E258">
            <v>-434166.99</v>
          </cell>
          <cell r="F258">
            <v>0</v>
          </cell>
          <cell r="G258">
            <v>0</v>
          </cell>
          <cell r="H258">
            <v>-434166.99</v>
          </cell>
          <cell r="I258">
            <v>-434166.99</v>
          </cell>
          <cell r="J258">
            <v>0</v>
          </cell>
          <cell r="K258">
            <v>-384655.13</v>
          </cell>
          <cell r="L258">
            <v>-10072.129999999999</v>
          </cell>
          <cell r="M258">
            <v>-10072.129999999999</v>
          </cell>
          <cell r="N258">
            <v>0</v>
          </cell>
          <cell r="O258">
            <v>-546029.89</v>
          </cell>
          <cell r="P258">
            <v>-522144.09</v>
          </cell>
          <cell r="Q258">
            <v>-522144.09</v>
          </cell>
          <cell r="R258">
            <v>0</v>
          </cell>
          <cell r="S258">
            <v>-39009.17</v>
          </cell>
          <cell r="T258">
            <v>-34794.019999999997</v>
          </cell>
          <cell r="U258">
            <v>-34794.019999999997</v>
          </cell>
          <cell r="V258">
            <v>0</v>
          </cell>
          <cell r="W258">
            <v>-3730.29</v>
          </cell>
          <cell r="X258">
            <v>-2709.66</v>
          </cell>
          <cell r="Y258">
            <v>-2263.63</v>
          </cell>
          <cell r="Z258">
            <v>-184.1</v>
          </cell>
          <cell r="AA258">
            <v>-4148.92</v>
          </cell>
          <cell r="AB258">
            <v>-4148.92</v>
          </cell>
          <cell r="AC258">
            <v>-4148.92</v>
          </cell>
          <cell r="AD258">
            <v>-2388.69</v>
          </cell>
          <cell r="AE258">
            <v>-2254.64</v>
          </cell>
          <cell r="AF258">
            <v>-130.81</v>
          </cell>
          <cell r="AG258">
            <v>-12812.66</v>
          </cell>
          <cell r="AH258">
            <v>-12812.66</v>
          </cell>
          <cell r="AI258">
            <v>-5024.58</v>
          </cell>
          <cell r="AJ258">
            <v>-4891.1099999999997</v>
          </cell>
          <cell r="AK258">
            <v>-363.41</v>
          </cell>
          <cell r="AL258">
            <v>-18030.669999999998</v>
          </cell>
          <cell r="AM258">
            <v>-8164.08</v>
          </cell>
          <cell r="AN258">
            <v>-7547.8</v>
          </cell>
          <cell r="AO258">
            <v>0</v>
          </cell>
          <cell r="AP258">
            <v>-434166.99</v>
          </cell>
          <cell r="AQ258">
            <v>0</v>
          </cell>
          <cell r="AR258">
            <v>-374583</v>
          </cell>
          <cell r="AS258">
            <v>0</v>
          </cell>
          <cell r="AT258">
            <v>-10072.129999999999</v>
          </cell>
          <cell r="AU258">
            <v>0</v>
          </cell>
          <cell r="AV258">
            <v>0</v>
          </cell>
          <cell r="AW258">
            <v>-522144.09</v>
          </cell>
          <cell r="AX258">
            <v>0</v>
          </cell>
          <cell r="AY258">
            <v>-23885.799999999988</v>
          </cell>
          <cell r="AZ258">
            <v>0</v>
          </cell>
          <cell r="BA258">
            <v>-34794.019999999997</v>
          </cell>
          <cell r="BB258">
            <v>0</v>
          </cell>
          <cell r="BC258">
            <v>-4215.1500000000015</v>
          </cell>
          <cell r="BD258">
            <v>-1020.6300000000001</v>
          </cell>
          <cell r="BE258">
            <v>-446.02999999999975</v>
          </cell>
          <cell r="BF258">
            <v>-2079.5300000000002</v>
          </cell>
          <cell r="BG258">
            <v>-184.1</v>
          </cell>
          <cell r="BH258">
            <v>-1760.23</v>
          </cell>
          <cell r="BI258">
            <v>-134.05000000000018</v>
          </cell>
          <cell r="BJ258">
            <v>-2123.83</v>
          </cell>
          <cell r="BK258">
            <v>-130.81</v>
          </cell>
          <cell r="BL258">
            <v>-7788.08</v>
          </cell>
          <cell r="BM258">
            <v>-133.47000000000025</v>
          </cell>
        </row>
        <row r="259">
          <cell r="A259" t="str">
            <v>4312-111</v>
          </cell>
          <cell r="B259" t="str">
            <v>ดอกเบี้ยรับ-บริษัทที่เกี่ยวข้อง</v>
          </cell>
          <cell r="C259" t="str">
            <v>D400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-13325547.800000001</v>
          </cell>
          <cell r="M259">
            <v>-9343062.9700000007</v>
          </cell>
          <cell r="N259">
            <v>-4903752.72</v>
          </cell>
          <cell r="O259">
            <v>-12065732.57</v>
          </cell>
          <cell r="P259">
            <v>-6669558.54</v>
          </cell>
          <cell r="Q259">
            <v>-1916067.8699999999</v>
          </cell>
          <cell r="R259">
            <v>-837967.12</v>
          </cell>
          <cell r="S259">
            <v>-1115216.74</v>
          </cell>
          <cell r="T259">
            <v>-607034.79</v>
          </cell>
          <cell r="U259">
            <v>-343776.78</v>
          </cell>
          <cell r="V259">
            <v>-96120.57</v>
          </cell>
          <cell r="W259">
            <v>-352518.53</v>
          </cell>
          <cell r="X259">
            <v>-254387.29</v>
          </cell>
          <cell r="Y259">
            <v>-159784.39000000001</v>
          </cell>
          <cell r="Z259">
            <v>-76525.62</v>
          </cell>
          <cell r="AA259">
            <v>-265825.19</v>
          </cell>
          <cell r="AB259">
            <v>-265825.19</v>
          </cell>
          <cell r="AC259">
            <v>-265825.19</v>
          </cell>
          <cell r="AD259">
            <v>-196108</v>
          </cell>
          <cell r="AE259">
            <v>-127213.82</v>
          </cell>
          <cell r="AF259">
            <v>-61008.2</v>
          </cell>
          <cell r="AG259">
            <v>-50693.06</v>
          </cell>
          <cell r="AH259">
            <v>-50693.06</v>
          </cell>
          <cell r="AI259">
            <v>-10533.21</v>
          </cell>
          <cell r="AJ259">
            <v>-22.44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13325547.800000001</v>
          </cell>
          <cell r="AS259">
            <v>-3982484.83</v>
          </cell>
          <cell r="AT259">
            <v>-4439310.2500000009</v>
          </cell>
          <cell r="AU259">
            <v>-4903752.72</v>
          </cell>
          <cell r="AV259">
            <v>-837967.12</v>
          </cell>
          <cell r="AW259">
            <v>-1078100.75</v>
          </cell>
          <cell r="AX259">
            <v>-4753490.67</v>
          </cell>
          <cell r="AY259">
            <v>-5396174.0300000003</v>
          </cell>
          <cell r="AZ259">
            <v>-96120.57</v>
          </cell>
          <cell r="BA259">
            <v>-247656.21000000002</v>
          </cell>
          <cell r="BB259">
            <v>-263258.01</v>
          </cell>
          <cell r="BC259">
            <v>-508181.94999999995</v>
          </cell>
          <cell r="BD259">
            <v>-98131.24000000002</v>
          </cell>
          <cell r="BE259">
            <v>-94602.9</v>
          </cell>
          <cell r="BF259">
            <v>-83258.770000000019</v>
          </cell>
          <cell r="BG259">
            <v>-76525.62</v>
          </cell>
          <cell r="BH259">
            <v>-69717.19</v>
          </cell>
          <cell r="BI259">
            <v>-68894.179999999993</v>
          </cell>
          <cell r="BJ259">
            <v>-66205.62000000001</v>
          </cell>
          <cell r="BK259">
            <v>-61008.2</v>
          </cell>
          <cell r="BL259">
            <v>-40159.85</v>
          </cell>
          <cell r="BM259">
            <v>-10510.769999999999</v>
          </cell>
        </row>
        <row r="260">
          <cell r="A260" t="str">
            <v>4312-112</v>
          </cell>
          <cell r="B260" t="str">
            <v>ดอกเบี้ยรับ - บจก.ณัฐนันท์พัฒนา</v>
          </cell>
          <cell r="C260" t="str">
            <v>D400</v>
          </cell>
          <cell r="E260">
            <v>-7531628.04</v>
          </cell>
          <cell r="F260">
            <v>0</v>
          </cell>
          <cell r="G260">
            <v>0</v>
          </cell>
          <cell r="H260">
            <v>-7531628.04</v>
          </cell>
          <cell r="I260">
            <v>-5025542.63</v>
          </cell>
          <cell r="J260">
            <v>-2531935.67</v>
          </cell>
          <cell r="K260">
            <v>-7238771.8499999996</v>
          </cell>
          <cell r="AO260">
            <v>-2531935.67</v>
          </cell>
          <cell r="AP260">
            <v>-2493606.96</v>
          </cell>
          <cell r="AQ260">
            <v>-2506085.41</v>
          </cell>
          <cell r="AR260">
            <v>-7238771.8499999996</v>
          </cell>
          <cell r="AS260">
            <v>0</v>
          </cell>
        </row>
        <row r="261">
          <cell r="A261" t="str">
            <v>4312-113</v>
          </cell>
          <cell r="B261" t="str">
            <v>ดอกเบี้ยรับ - บจก.มายรีสอร์ท โฮลดิ้ง</v>
          </cell>
          <cell r="C261" t="str">
            <v>D400</v>
          </cell>
          <cell r="E261">
            <v>-8792951.7899999991</v>
          </cell>
          <cell r="F261">
            <v>0</v>
          </cell>
          <cell r="G261">
            <v>0</v>
          </cell>
          <cell r="H261">
            <v>-8792951.7899999991</v>
          </cell>
          <cell r="I261">
            <v>-8642356.6899999995</v>
          </cell>
          <cell r="J261">
            <v>-4386726.45</v>
          </cell>
          <cell r="K261">
            <v>-10759582.33</v>
          </cell>
          <cell r="AO261">
            <v>-4386726.45</v>
          </cell>
          <cell r="AP261">
            <v>-4255630.2399999993</v>
          </cell>
          <cell r="AQ261">
            <v>-150595.09999999963</v>
          </cell>
          <cell r="AR261">
            <v>-10759582.33</v>
          </cell>
          <cell r="AS261">
            <v>0</v>
          </cell>
        </row>
        <row r="262">
          <cell r="A262" t="str">
            <v>4312-114</v>
          </cell>
          <cell r="B262" t="str">
            <v>ดอกเบี้ยรับ - บจก.เดอะวิลล่า หัวหิน</v>
          </cell>
          <cell r="C262" t="str">
            <v>D400</v>
          </cell>
          <cell r="E262">
            <v>-93609.58</v>
          </cell>
          <cell r="F262">
            <v>0</v>
          </cell>
          <cell r="G262">
            <v>0</v>
          </cell>
          <cell r="H262">
            <v>-93609.58</v>
          </cell>
          <cell r="I262">
            <v>-24673.97</v>
          </cell>
          <cell r="J262">
            <v>0</v>
          </cell>
          <cell r="K262">
            <v>-6509.59</v>
          </cell>
          <cell r="AO262">
            <v>0</v>
          </cell>
          <cell r="AP262">
            <v>-24673.97</v>
          </cell>
          <cell r="AQ262">
            <v>-68935.61</v>
          </cell>
          <cell r="AR262">
            <v>-6509.59</v>
          </cell>
          <cell r="AS262">
            <v>0</v>
          </cell>
        </row>
        <row r="263">
          <cell r="A263" t="str">
            <v>4312-115</v>
          </cell>
          <cell r="B263" t="str">
            <v>ดอกเบี้ยรับ - บจก.มาย ฮอสพิทอล</v>
          </cell>
          <cell r="C263" t="str">
            <v>D400</v>
          </cell>
          <cell r="E263">
            <v>-3666488.72</v>
          </cell>
          <cell r="F263">
            <v>0</v>
          </cell>
          <cell r="G263">
            <v>0</v>
          </cell>
          <cell r="H263">
            <v>-3666488.72</v>
          </cell>
          <cell r="I263">
            <v>-343002.87</v>
          </cell>
          <cell r="J263">
            <v>-20345.89</v>
          </cell>
          <cell r="K263">
            <v>-1403454.62</v>
          </cell>
          <cell r="AO263">
            <v>-20345.89</v>
          </cell>
          <cell r="AP263">
            <v>-322656.98</v>
          </cell>
          <cell r="AQ263">
            <v>-3323485.85</v>
          </cell>
          <cell r="AR263">
            <v>-1403454.62</v>
          </cell>
          <cell r="AS263">
            <v>0</v>
          </cell>
        </row>
        <row r="264">
          <cell r="A264" t="str">
            <v>4313-111</v>
          </cell>
          <cell r="B264" t="str">
            <v>ดอกเบี้ยรับ-กระแสเงินสดรับในอนาคต</v>
          </cell>
          <cell r="C264" t="str">
            <v>D400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-5646149.8299999982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-4748311.59</v>
          </cell>
          <cell r="AH264">
            <v>-4748311.59</v>
          </cell>
          <cell r="AI264">
            <v>-2697694.12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-2050617.4699999997</v>
          </cell>
          <cell r="BM264">
            <v>-2697694.12</v>
          </cell>
        </row>
        <row r="265">
          <cell r="A265" t="str">
            <v>4331-111</v>
          </cell>
          <cell r="B265" t="str">
            <v>รายได้ค่าเช่า - ห้องชุด</v>
          </cell>
          <cell r="C265" t="str">
            <v>D400</v>
          </cell>
          <cell r="E265">
            <v>-2224635.9300000002</v>
          </cell>
          <cell r="F265">
            <v>20000</v>
          </cell>
          <cell r="G265">
            <v>0</v>
          </cell>
          <cell r="H265">
            <v>-2204635.9300000002</v>
          </cell>
          <cell r="I265">
            <v>-1266452.83</v>
          </cell>
          <cell r="J265">
            <v>-473946.39</v>
          </cell>
          <cell r="K265">
            <v>-1191538.48</v>
          </cell>
          <cell r="L265">
            <v>-694854.64</v>
          </cell>
          <cell r="M265">
            <v>-260622.44</v>
          </cell>
          <cell r="N265">
            <v>-82900.92</v>
          </cell>
          <cell r="O265">
            <v>-74952.53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-43333</v>
          </cell>
          <cell r="AM265">
            <v>-43333</v>
          </cell>
          <cell r="AN265">
            <v>-30000</v>
          </cell>
          <cell r="AO265">
            <v>-473946.39</v>
          </cell>
          <cell r="AP265">
            <v>-792506.44000000006</v>
          </cell>
          <cell r="AQ265">
            <v>-938183.10000000009</v>
          </cell>
          <cell r="AR265">
            <v>-496683.83999999997</v>
          </cell>
          <cell r="AS265">
            <v>-434232.2</v>
          </cell>
          <cell r="AT265">
            <v>-177721.52000000002</v>
          </cell>
          <cell r="AU265">
            <v>-82900.92</v>
          </cell>
          <cell r="AV265">
            <v>0</v>
          </cell>
          <cell r="AW265">
            <v>0</v>
          </cell>
          <cell r="AX265">
            <v>0</v>
          </cell>
          <cell r="AY265">
            <v>-74952.53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</row>
        <row r="266">
          <cell r="A266" t="str">
            <v>4341-111</v>
          </cell>
          <cell r="B266" t="str">
            <v>รายได้จากเงินยึดลูกค้า</v>
          </cell>
          <cell r="C266" t="str">
            <v>D400</v>
          </cell>
          <cell r="E266">
            <v>-225000</v>
          </cell>
          <cell r="F266">
            <v>0</v>
          </cell>
          <cell r="G266">
            <v>0</v>
          </cell>
          <cell r="H266">
            <v>-225000</v>
          </cell>
          <cell r="I266">
            <v>-10000</v>
          </cell>
          <cell r="J266">
            <v>0</v>
          </cell>
          <cell r="K266">
            <v>-113225.81</v>
          </cell>
          <cell r="L266">
            <v>-60000</v>
          </cell>
          <cell r="M266">
            <v>-60000</v>
          </cell>
          <cell r="N266">
            <v>-10000</v>
          </cell>
          <cell r="O266">
            <v>-120000</v>
          </cell>
          <cell r="P266">
            <v>0</v>
          </cell>
          <cell r="Q266">
            <v>0</v>
          </cell>
          <cell r="R266">
            <v>0</v>
          </cell>
          <cell r="S266">
            <v>-40000</v>
          </cell>
          <cell r="T266">
            <v>-40000</v>
          </cell>
          <cell r="U266">
            <v>0</v>
          </cell>
          <cell r="V266">
            <v>0</v>
          </cell>
          <cell r="W266">
            <v>-12000</v>
          </cell>
          <cell r="X266">
            <v>-12000</v>
          </cell>
          <cell r="Y266">
            <v>-12000</v>
          </cell>
          <cell r="Z266">
            <v>-2000</v>
          </cell>
          <cell r="AA266">
            <v>-60500</v>
          </cell>
          <cell r="AB266">
            <v>-60500</v>
          </cell>
          <cell r="AC266">
            <v>-60500</v>
          </cell>
          <cell r="AD266">
            <v>-58000</v>
          </cell>
          <cell r="AE266">
            <v>-31000</v>
          </cell>
          <cell r="AF266">
            <v>-15000</v>
          </cell>
          <cell r="AG266">
            <v>-86000</v>
          </cell>
          <cell r="AH266">
            <v>-86000</v>
          </cell>
          <cell r="AI266">
            <v>-56000</v>
          </cell>
          <cell r="AJ266">
            <v>-43000</v>
          </cell>
          <cell r="AK266">
            <v>-10000</v>
          </cell>
          <cell r="AL266">
            <v>-74234</v>
          </cell>
          <cell r="AM266">
            <v>-57234</v>
          </cell>
          <cell r="AN266">
            <v>-10000</v>
          </cell>
          <cell r="AO266">
            <v>0</v>
          </cell>
          <cell r="AP266">
            <v>-10000</v>
          </cell>
          <cell r="AQ266">
            <v>-215000</v>
          </cell>
          <cell r="AR266">
            <v>-53225.81</v>
          </cell>
          <cell r="AS266">
            <v>0</v>
          </cell>
          <cell r="AT266">
            <v>-50000</v>
          </cell>
          <cell r="AU266">
            <v>-10000</v>
          </cell>
          <cell r="AV266">
            <v>0</v>
          </cell>
          <cell r="AW266">
            <v>0</v>
          </cell>
          <cell r="AX266">
            <v>0</v>
          </cell>
          <cell r="AY266">
            <v>-120000</v>
          </cell>
          <cell r="AZ266">
            <v>0</v>
          </cell>
          <cell r="BA266">
            <v>0</v>
          </cell>
          <cell r="BB266">
            <v>-40000</v>
          </cell>
          <cell r="BC266">
            <v>0</v>
          </cell>
          <cell r="BD266">
            <v>0</v>
          </cell>
          <cell r="BE266">
            <v>0</v>
          </cell>
          <cell r="BF266">
            <v>-10000</v>
          </cell>
          <cell r="BG266">
            <v>-2000</v>
          </cell>
          <cell r="BH266">
            <v>-2500</v>
          </cell>
          <cell r="BI266">
            <v>-27000</v>
          </cell>
          <cell r="BJ266">
            <v>-16000</v>
          </cell>
          <cell r="BK266">
            <v>-15000</v>
          </cell>
          <cell r="BL266">
            <v>-30000</v>
          </cell>
          <cell r="BM266">
            <v>-13000</v>
          </cell>
        </row>
        <row r="267">
          <cell r="A267" t="str">
            <v>4361-111</v>
          </cell>
          <cell r="B267" t="str">
            <v>กำไร (ขาดทุน) จากการขายทรัพย์สิน</v>
          </cell>
          <cell r="C267" t="str">
            <v>D400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-32092</v>
          </cell>
          <cell r="L267">
            <v>-32092</v>
          </cell>
          <cell r="M267">
            <v>-32098</v>
          </cell>
          <cell r="N267">
            <v>0</v>
          </cell>
          <cell r="O267">
            <v>-2543</v>
          </cell>
          <cell r="P267">
            <v>-2543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-11999</v>
          </cell>
          <cell r="X267">
            <v>-11999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258525.97</v>
          </cell>
          <cell r="AM267">
            <v>-2431</v>
          </cell>
          <cell r="AN267">
            <v>-2431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6</v>
          </cell>
          <cell r="AT267">
            <v>-32098</v>
          </cell>
          <cell r="AU267">
            <v>0</v>
          </cell>
          <cell r="AV267">
            <v>0</v>
          </cell>
          <cell r="AW267">
            <v>0</v>
          </cell>
          <cell r="AX267">
            <v>-2543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-11999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</row>
        <row r="268">
          <cell r="A268" t="str">
            <v>4391-111</v>
          </cell>
          <cell r="B268" t="str">
            <v>รายได้เบ็ดเตล็ด</v>
          </cell>
          <cell r="C268" t="str">
            <v>D400</v>
          </cell>
          <cell r="E268">
            <v>-1480746.56</v>
          </cell>
          <cell r="F268">
            <v>925290</v>
          </cell>
          <cell r="G268">
            <v>20000</v>
          </cell>
          <cell r="H268">
            <v>-575456.56000000006</v>
          </cell>
          <cell r="I268">
            <v>-417476.04</v>
          </cell>
          <cell r="J268">
            <v>-311713.27</v>
          </cell>
          <cell r="K268">
            <v>-5149690.51</v>
          </cell>
          <cell r="L268">
            <v>-5053692.8600000003</v>
          </cell>
          <cell r="M268">
            <v>-5032366.8499999996</v>
          </cell>
          <cell r="N268">
            <v>-2203.7900000000009</v>
          </cell>
          <cell r="O268">
            <v>-671371.83</v>
          </cell>
          <cell r="P268">
            <v>-641012.18000000005</v>
          </cell>
          <cell r="Q268">
            <v>-641011.78</v>
          </cell>
          <cell r="R268">
            <v>-0.15</v>
          </cell>
          <cell r="S268">
            <v>-247875.34000000003</v>
          </cell>
          <cell r="T268">
            <v>-149061.34</v>
          </cell>
          <cell r="U268">
            <v>-99461.34</v>
          </cell>
          <cell r="V268">
            <v>-85001.34</v>
          </cell>
          <cell r="W268">
            <v>-372512.29</v>
          </cell>
          <cell r="X268">
            <v>-80073.86</v>
          </cell>
          <cell r="Y268">
            <v>-19911.71</v>
          </cell>
          <cell r="Z268">
            <v>-19661.71</v>
          </cell>
          <cell r="AA268">
            <v>-2871400.88</v>
          </cell>
          <cell r="AB268">
            <v>-2871400.88</v>
          </cell>
          <cell r="AC268">
            <v>-2871400.88</v>
          </cell>
          <cell r="AD268">
            <v>-390072.18</v>
          </cell>
          <cell r="AE268">
            <v>-124393.19</v>
          </cell>
          <cell r="AF268">
            <v>-123832.95</v>
          </cell>
          <cell r="AG268">
            <v>-386666.07</v>
          </cell>
          <cell r="AH268">
            <v>-386666.07</v>
          </cell>
          <cell r="AI268">
            <v>-232997.54</v>
          </cell>
          <cell r="AJ268">
            <v>-174115.49</v>
          </cell>
          <cell r="AK268">
            <v>-125325.87</v>
          </cell>
          <cell r="AL268">
            <v>-2291535.66</v>
          </cell>
          <cell r="AM268">
            <v>-247063.02</v>
          </cell>
          <cell r="AN268">
            <v>-301978.87</v>
          </cell>
          <cell r="AO268">
            <v>-311713.27</v>
          </cell>
          <cell r="AP268">
            <v>-105762.76999999996</v>
          </cell>
          <cell r="AQ268">
            <v>-157980.52000000008</v>
          </cell>
          <cell r="AR268">
            <v>-95997.649999999441</v>
          </cell>
          <cell r="AS268">
            <v>-21326.010000000708</v>
          </cell>
          <cell r="AT268">
            <v>-5030163.0599999996</v>
          </cell>
          <cell r="AU268">
            <v>-2203.7900000000009</v>
          </cell>
          <cell r="AV268">
            <v>-0.15</v>
          </cell>
          <cell r="AW268">
            <v>-641011.63</v>
          </cell>
          <cell r="AX268">
            <v>-0.40000000002328306</v>
          </cell>
          <cell r="AY268">
            <v>-30359.649999999907</v>
          </cell>
          <cell r="AZ268">
            <v>-85001.34</v>
          </cell>
          <cell r="BA268">
            <v>-14460</v>
          </cell>
          <cell r="BB268">
            <v>-49600</v>
          </cell>
          <cell r="BC268">
            <v>-98814.000000000029</v>
          </cell>
          <cell r="BD268">
            <v>-292438.43</v>
          </cell>
          <cell r="BE268">
            <v>-60162.15</v>
          </cell>
          <cell r="BF268">
            <v>-250</v>
          </cell>
          <cell r="BG268">
            <v>-19661.71</v>
          </cell>
          <cell r="BH268">
            <v>-2481328.6999999997</v>
          </cell>
          <cell r="BI268">
            <v>-265678.99</v>
          </cell>
          <cell r="BJ268">
            <v>-560.24000000000524</v>
          </cell>
          <cell r="BK268">
            <v>-123832.95</v>
          </cell>
          <cell r="BL268">
            <v>-153668.53</v>
          </cell>
          <cell r="BM268">
            <v>-58882.050000000017</v>
          </cell>
        </row>
        <row r="269">
          <cell r="A269" t="str">
            <v>4391-112</v>
          </cell>
          <cell r="B269" t="str">
            <v>รายได้ของแถม</v>
          </cell>
          <cell r="C269" t="str">
            <v>D400</v>
          </cell>
          <cell r="E269">
            <v>-5003673.9400000004</v>
          </cell>
          <cell r="F269">
            <v>0</v>
          </cell>
          <cell r="G269">
            <v>0</v>
          </cell>
          <cell r="H269">
            <v>-5003673.9400000004</v>
          </cell>
          <cell r="I269">
            <v>-4484351.41</v>
          </cell>
          <cell r="J269">
            <v>-2065203.83</v>
          </cell>
          <cell r="K269">
            <v>-12511056.52</v>
          </cell>
          <cell r="L269">
            <v>-8890555.6699999999</v>
          </cell>
          <cell r="M269">
            <v>-6239317.0299999993</v>
          </cell>
          <cell r="N269">
            <v>-4028967</v>
          </cell>
          <cell r="O269">
            <v>-6022640.7599999998</v>
          </cell>
          <cell r="P269">
            <v>-1887628.49</v>
          </cell>
          <cell r="Q269">
            <v>-317975.34000000003</v>
          </cell>
          <cell r="AO269">
            <v>-2065203.83</v>
          </cell>
          <cell r="AP269">
            <v>-2419147.58</v>
          </cell>
          <cell r="AQ269">
            <v>-519322.53000000026</v>
          </cell>
          <cell r="AR269">
            <v>-3620500.8499999996</v>
          </cell>
          <cell r="AS269">
            <v>-2651238.6400000006</v>
          </cell>
          <cell r="AT269">
            <v>-2210350.0299999993</v>
          </cell>
          <cell r="AU269">
            <v>-4028967</v>
          </cell>
          <cell r="AV269">
            <v>0</v>
          </cell>
          <cell r="AW269">
            <v>-317975.34000000003</v>
          </cell>
          <cell r="AX269">
            <v>-1569653.15</v>
          </cell>
          <cell r="AY269">
            <v>-4135012.2699999996</v>
          </cell>
        </row>
        <row r="270">
          <cell r="A270" t="str">
            <v>4391-113</v>
          </cell>
          <cell r="B270" t="str">
            <v>หนี้สูญรับคืน</v>
          </cell>
          <cell r="C270" t="str">
            <v>D400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-1350344.15</v>
          </cell>
          <cell r="P270">
            <v>-1350344.15</v>
          </cell>
          <cell r="Q270">
            <v>0</v>
          </cell>
          <cell r="R270">
            <v>0</v>
          </cell>
          <cell r="S270">
            <v>-42800</v>
          </cell>
          <cell r="T270">
            <v>-21400</v>
          </cell>
          <cell r="U270">
            <v>-21400</v>
          </cell>
          <cell r="V270">
            <v>-21400</v>
          </cell>
          <cell r="W270">
            <v>-37767.96</v>
          </cell>
          <cell r="X270">
            <v>-37767.96</v>
          </cell>
          <cell r="Y270">
            <v>-37767.96</v>
          </cell>
          <cell r="Z270">
            <v>-37767.960000000006</v>
          </cell>
          <cell r="AA270">
            <v>-1063738.1499999999</v>
          </cell>
          <cell r="AB270">
            <v>-1063738.1499999999</v>
          </cell>
          <cell r="AC270">
            <v>-1063738.1499999999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-1350344.15</v>
          </cell>
          <cell r="AY270">
            <v>0</v>
          </cell>
          <cell r="AZ270">
            <v>-21400</v>
          </cell>
          <cell r="BA270">
            <v>0</v>
          </cell>
          <cell r="BB270">
            <v>0</v>
          </cell>
          <cell r="BC270">
            <v>-21400</v>
          </cell>
          <cell r="BD270">
            <v>0</v>
          </cell>
          <cell r="BE270">
            <v>0</v>
          </cell>
          <cell r="BF270">
            <v>0</v>
          </cell>
          <cell r="BG270">
            <v>-37767.960000000006</v>
          </cell>
          <cell r="BH270">
            <v>-1063738.1499999999</v>
          </cell>
          <cell r="BI270">
            <v>0</v>
          </cell>
          <cell r="BJ270">
            <v>0</v>
          </cell>
          <cell r="BK270">
            <v>0</v>
          </cell>
        </row>
        <row r="271">
          <cell r="A271" t="str">
            <v>4391-114</v>
          </cell>
          <cell r="B271" t="str">
            <v>รายได้เบ็ดเตล็ด-ของแถม</v>
          </cell>
          <cell r="C271" t="str">
            <v>D400</v>
          </cell>
          <cell r="E271">
            <v>-457179.95</v>
          </cell>
          <cell r="F271">
            <v>0</v>
          </cell>
          <cell r="G271">
            <v>0</v>
          </cell>
          <cell r="H271">
            <v>-457179.95</v>
          </cell>
          <cell r="I271">
            <v>-457179.95</v>
          </cell>
          <cell r="J271">
            <v>-69892.5</v>
          </cell>
          <cell r="K271">
            <v>-34401.870000000003</v>
          </cell>
          <cell r="AO271">
            <v>-69892.5</v>
          </cell>
          <cell r="AP271">
            <v>-387287.45</v>
          </cell>
          <cell r="AQ271">
            <v>0</v>
          </cell>
          <cell r="AR271">
            <v>-34401.870000000003</v>
          </cell>
          <cell r="AS271">
            <v>0</v>
          </cell>
        </row>
        <row r="272">
          <cell r="A272" t="str">
            <v>4392-111</v>
          </cell>
          <cell r="B272" t="str">
            <v>กำไร (ขาดทุน) จากอัตราแลกเปลี่ยน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710.01</v>
          </cell>
          <cell r="AO272">
            <v>0</v>
          </cell>
          <cell r="AP272">
            <v>0</v>
          </cell>
          <cell r="AQ272">
            <v>0</v>
          </cell>
          <cell r="AR272">
            <v>710.01</v>
          </cell>
          <cell r="AS272">
            <v>0</v>
          </cell>
        </row>
        <row r="273">
          <cell r="A273" t="str">
            <v>4911-111</v>
          </cell>
          <cell r="B273" t="str">
            <v>ส่วนลดจ่าย-ห้องชุด</v>
          </cell>
          <cell r="C273" t="str">
            <v>D400</v>
          </cell>
          <cell r="E273">
            <v>6000</v>
          </cell>
          <cell r="F273">
            <v>0</v>
          </cell>
          <cell r="G273">
            <v>0</v>
          </cell>
          <cell r="H273">
            <v>6000</v>
          </cell>
          <cell r="I273">
            <v>6000</v>
          </cell>
          <cell r="J273">
            <v>6000</v>
          </cell>
          <cell r="K273">
            <v>14000</v>
          </cell>
          <cell r="AO273">
            <v>6000</v>
          </cell>
          <cell r="AP273">
            <v>0</v>
          </cell>
          <cell r="AQ273">
            <v>0</v>
          </cell>
          <cell r="AR273">
            <v>14000</v>
          </cell>
          <cell r="AS273">
            <v>0</v>
          </cell>
        </row>
        <row r="274">
          <cell r="A274" t="str">
            <v>4912-111</v>
          </cell>
          <cell r="B274" t="str">
            <v>ส่วนลดจ่าย - ทาวน์เฮาส์</v>
          </cell>
          <cell r="C274" t="str">
            <v>D100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214000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7500</v>
          </cell>
          <cell r="AH274">
            <v>7500</v>
          </cell>
          <cell r="AI274">
            <v>7500</v>
          </cell>
          <cell r="AJ274">
            <v>0</v>
          </cell>
          <cell r="AK274">
            <v>0</v>
          </cell>
          <cell r="AL274">
            <v>723500</v>
          </cell>
          <cell r="AM274">
            <v>723500</v>
          </cell>
          <cell r="AN274">
            <v>550000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7500</v>
          </cell>
        </row>
        <row r="275">
          <cell r="A275" t="str">
            <v>4961-111</v>
          </cell>
          <cell r="B275" t="str">
            <v>ส่วนลดจ่าย-ค่าบริการ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459767.53</v>
          </cell>
          <cell r="P275">
            <v>459767.53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459767.53</v>
          </cell>
          <cell r="AY275">
            <v>0</v>
          </cell>
        </row>
        <row r="276">
          <cell r="A276" t="str">
            <v>4962-111</v>
          </cell>
          <cell r="B276" t="str">
            <v>กลับรายการขาดทุนจากการประมาณการค่าเช่า</v>
          </cell>
          <cell r="F276">
            <v>400000</v>
          </cell>
          <cell r="G276">
            <v>925290</v>
          </cell>
          <cell r="H276">
            <v>-525290</v>
          </cell>
          <cell r="I276">
            <v>-216933</v>
          </cell>
          <cell r="AO276">
            <v>0</v>
          </cell>
          <cell r="AP276">
            <v>-216933</v>
          </cell>
          <cell r="AQ276">
            <v>-308357</v>
          </cell>
        </row>
        <row r="277">
          <cell r="A277" t="str">
            <v>5111-111</v>
          </cell>
          <cell r="B277" t="str">
            <v>ต้นทุนขาย-ห้องชุด (บางนา)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19478304.949999999</v>
          </cell>
          <cell r="T277">
            <v>11588004.949999999</v>
          </cell>
          <cell r="U277">
            <v>9259200</v>
          </cell>
          <cell r="V277">
            <v>8659200</v>
          </cell>
          <cell r="W277">
            <v>230328830.03999999</v>
          </cell>
          <cell r="X277">
            <v>230328830.03999999</v>
          </cell>
          <cell r="Y277">
            <v>230328830.03999999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9785936.9900000002</v>
          </cell>
          <cell r="AH277">
            <v>9785936.9900000002</v>
          </cell>
          <cell r="AI277">
            <v>8828746.6899999995</v>
          </cell>
          <cell r="AJ277">
            <v>5822291.6654000003</v>
          </cell>
          <cell r="AK277">
            <v>0</v>
          </cell>
          <cell r="AL277">
            <v>8070672.9100000001</v>
          </cell>
          <cell r="AM277">
            <v>8070672.9100000001</v>
          </cell>
          <cell r="AN277">
            <v>5747693.9000000004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8659200</v>
          </cell>
          <cell r="BA277">
            <v>600000</v>
          </cell>
          <cell r="BB277">
            <v>2328804.9499999993</v>
          </cell>
          <cell r="BC277">
            <v>7890300</v>
          </cell>
          <cell r="BD277">
            <v>0</v>
          </cell>
          <cell r="BE277">
            <v>0</v>
          </cell>
          <cell r="BF277">
            <v>230328830.03999999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957190.30000000075</v>
          </cell>
          <cell r="BM277">
            <v>3006455.0245999992</v>
          </cell>
        </row>
        <row r="278">
          <cell r="A278" t="str">
            <v>5111-121</v>
          </cell>
          <cell r="B278" t="str">
            <v>ต้นทุนขาย-ห้องชุด (มายบางกอก)</v>
          </cell>
          <cell r="E278">
            <v>55534569.259999998</v>
          </cell>
          <cell r="F278">
            <v>0</v>
          </cell>
          <cell r="G278">
            <v>0</v>
          </cell>
          <cell r="H278">
            <v>55534569.259999998</v>
          </cell>
          <cell r="I278">
            <v>52743521.609999999</v>
          </cell>
          <cell r="J278">
            <v>25491435.43</v>
          </cell>
          <cell r="K278">
            <v>132021045.77</v>
          </cell>
          <cell r="L278">
            <v>94277246.230000004</v>
          </cell>
          <cell r="M278">
            <v>65127320.57</v>
          </cell>
          <cell r="N278">
            <v>39808169.770000003</v>
          </cell>
          <cell r="O278">
            <v>73854940.099999994</v>
          </cell>
          <cell r="P278">
            <v>24859262.41</v>
          </cell>
          <cell r="Q278">
            <v>4238413.68</v>
          </cell>
          <cell r="AO278">
            <v>25491435.43</v>
          </cell>
          <cell r="AP278">
            <v>27252086.18</v>
          </cell>
          <cell r="AQ278">
            <v>2791047.6499999985</v>
          </cell>
          <cell r="AR278">
            <v>37743799.539999992</v>
          </cell>
          <cell r="AS278">
            <v>29149925.660000004</v>
          </cell>
          <cell r="AT278">
            <v>25319150.799999997</v>
          </cell>
          <cell r="AU278">
            <v>39808169.770000003</v>
          </cell>
          <cell r="AV278">
            <v>0</v>
          </cell>
          <cell r="AW278">
            <v>4238413.68</v>
          </cell>
          <cell r="AX278">
            <v>20620848.73</v>
          </cell>
          <cell r="AY278">
            <v>48995677.689999998</v>
          </cell>
        </row>
        <row r="279">
          <cell r="A279" t="str">
            <v>5111-122</v>
          </cell>
          <cell r="B279" t="str">
            <v>ต้นทุนขาย-ห้องชุด(มายบางกอก แอท ริเวอร์)</v>
          </cell>
          <cell r="E279">
            <v>56189164.789999999</v>
          </cell>
          <cell r="F279">
            <v>0</v>
          </cell>
          <cell r="G279">
            <v>0</v>
          </cell>
          <cell r="H279">
            <v>56189164.789999999</v>
          </cell>
          <cell r="I279">
            <v>43082330.090000004</v>
          </cell>
          <cell r="J279">
            <v>21276951.530000001</v>
          </cell>
          <cell r="K279">
            <v>80684277.549999997</v>
          </cell>
          <cell r="L279">
            <v>35398456.460000001</v>
          </cell>
          <cell r="M279">
            <v>24711110.210000001</v>
          </cell>
          <cell r="N279">
            <v>24711110.210000001</v>
          </cell>
          <cell r="AO279">
            <v>21276951.530000001</v>
          </cell>
          <cell r="AP279">
            <v>21805378.560000002</v>
          </cell>
          <cell r="AQ279">
            <v>13106834.699999996</v>
          </cell>
          <cell r="AR279">
            <v>45285821.089999996</v>
          </cell>
          <cell r="AS279">
            <v>10687346.25</v>
          </cell>
          <cell r="AT279">
            <v>0</v>
          </cell>
          <cell r="AU279">
            <v>24711110.210000001</v>
          </cell>
          <cell r="AV279">
            <v>0</v>
          </cell>
          <cell r="AY279">
            <v>0</v>
          </cell>
        </row>
        <row r="280">
          <cell r="A280" t="str">
            <v>5112-111</v>
          </cell>
          <cell r="B280" t="str">
            <v>ต้นทุนขาย-ทาวน์เฮาส์  (เทพารักษ์)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20077513.960000001</v>
          </cell>
          <cell r="X280">
            <v>16278861.109999999</v>
          </cell>
          <cell r="Y280">
            <v>10557141.75</v>
          </cell>
          <cell r="Z280">
            <v>4004347.5</v>
          </cell>
          <cell r="AA280">
            <v>64102891.789999992</v>
          </cell>
          <cell r="AB280">
            <v>36877127.909999996</v>
          </cell>
          <cell r="AC280">
            <v>64102891.789999992</v>
          </cell>
          <cell r="AD280">
            <v>52066575.399999999</v>
          </cell>
          <cell r="AE280">
            <v>33408287.93</v>
          </cell>
          <cell r="AF280">
            <v>15973629.059999999</v>
          </cell>
          <cell r="AG280">
            <v>63412726.259999998</v>
          </cell>
          <cell r="AH280">
            <v>63412726.259999998</v>
          </cell>
          <cell r="AI280">
            <v>55353192.810000002</v>
          </cell>
          <cell r="AJ280">
            <v>41929810.56000001</v>
          </cell>
          <cell r="AK280">
            <v>30075800.260000002</v>
          </cell>
          <cell r="AL280">
            <v>80093317.340000004</v>
          </cell>
          <cell r="AM280">
            <v>70801870.680000007</v>
          </cell>
          <cell r="AN280">
            <v>24586074.68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3798652.8500000015</v>
          </cell>
          <cell r="BE280">
            <v>5721719.3599999994</v>
          </cell>
          <cell r="BF280">
            <v>6552794.25</v>
          </cell>
          <cell r="BG280">
            <v>4004347.5</v>
          </cell>
          <cell r="BH280">
            <v>12036316.389999993</v>
          </cell>
          <cell r="BI280">
            <v>18658287.469999999</v>
          </cell>
          <cell r="BJ280">
            <v>17434658.870000001</v>
          </cell>
          <cell r="BK280">
            <v>15973629.059999999</v>
          </cell>
          <cell r="BL280">
            <v>8059533.4499999955</v>
          </cell>
          <cell r="BM280">
            <v>13423382.249999993</v>
          </cell>
        </row>
        <row r="281">
          <cell r="A281" t="str">
            <v>5114-111</v>
          </cell>
          <cell r="B281" t="str">
            <v>ต้นทุนจากขาย-สำนักงาน (บางนา)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80536223.209999993</v>
          </cell>
          <cell r="AM281">
            <v>80536223.209999993</v>
          </cell>
          <cell r="AN281">
            <v>60356606.810000002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</row>
        <row r="282">
          <cell r="A282" t="str">
            <v>5115-111</v>
          </cell>
          <cell r="B282" t="str">
            <v>ค่าตอบแทนจากการขายห้องชุด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Y282">
            <v>0</v>
          </cell>
        </row>
        <row r="283">
          <cell r="A283" t="str">
            <v>5129-111</v>
          </cell>
          <cell r="B283" t="str">
            <v>ต้นทุนขาย - อื่นๆ</v>
          </cell>
          <cell r="E283">
            <v>69841.100000000006</v>
          </cell>
          <cell r="F283">
            <v>0</v>
          </cell>
          <cell r="G283">
            <v>0</v>
          </cell>
          <cell r="H283">
            <v>69841.100000000006</v>
          </cell>
          <cell r="I283">
            <v>69841.100000000006</v>
          </cell>
          <cell r="J283">
            <v>69841.100000000006</v>
          </cell>
          <cell r="K283">
            <v>34401.870000000003</v>
          </cell>
          <cell r="AO283">
            <v>69841.100000000006</v>
          </cell>
          <cell r="AP283">
            <v>0</v>
          </cell>
          <cell r="AQ283">
            <v>0</v>
          </cell>
          <cell r="AR283">
            <v>34401.870000000003</v>
          </cell>
          <cell r="AS283">
            <v>0</v>
          </cell>
        </row>
        <row r="284">
          <cell r="A284" t="str">
            <v>5311-111</v>
          </cell>
          <cell r="B284" t="str">
            <v>ค่านายหน้า(ขาย)</v>
          </cell>
          <cell r="C284" t="str">
            <v>ค่าโฆษณาและส่งเสริมการขาย</v>
          </cell>
          <cell r="E284">
            <v>3515697.96</v>
          </cell>
          <cell r="F284">
            <v>0</v>
          </cell>
          <cell r="G284">
            <v>0</v>
          </cell>
          <cell r="H284">
            <v>3515697.96</v>
          </cell>
          <cell r="I284">
            <v>2778255.71</v>
          </cell>
          <cell r="J284">
            <v>1663291.44</v>
          </cell>
          <cell r="K284">
            <v>4215814.8599999994</v>
          </cell>
          <cell r="L284">
            <v>2822900.5</v>
          </cell>
          <cell r="M284">
            <v>2028036.24</v>
          </cell>
          <cell r="N284">
            <v>1738886.44</v>
          </cell>
          <cell r="O284">
            <v>2558688.5499999998</v>
          </cell>
          <cell r="P284">
            <v>1652397.28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81959</v>
          </cell>
          <cell r="X284">
            <v>65959</v>
          </cell>
          <cell r="Y284">
            <v>40154</v>
          </cell>
          <cell r="Z284">
            <v>11904</v>
          </cell>
          <cell r="AA284">
            <v>254385</v>
          </cell>
          <cell r="AB284">
            <v>254385</v>
          </cell>
          <cell r="AC284">
            <v>254385</v>
          </cell>
          <cell r="AD284">
            <v>213964.7</v>
          </cell>
          <cell r="AE284">
            <v>106393.7</v>
          </cell>
          <cell r="AF284">
            <v>50583.5</v>
          </cell>
          <cell r="AG284">
            <v>655985.30000000005</v>
          </cell>
          <cell r="AH284">
            <v>655985.30000000005</v>
          </cell>
          <cell r="AI284">
            <v>355772.2</v>
          </cell>
          <cell r="AJ284">
            <v>235409</v>
          </cell>
          <cell r="AK284">
            <v>77014</v>
          </cell>
          <cell r="AL284">
            <v>563902.96</v>
          </cell>
          <cell r="AM284">
            <v>459199.46</v>
          </cell>
          <cell r="AN284">
            <v>239551.8</v>
          </cell>
          <cell r="AO284">
            <v>1663291.44</v>
          </cell>
          <cell r="AP284">
            <v>1114964.27</v>
          </cell>
          <cell r="AQ284">
            <v>737442.25</v>
          </cell>
          <cell r="AR284">
            <v>1392914.3599999994</v>
          </cell>
          <cell r="AS284">
            <v>794864.26</v>
          </cell>
          <cell r="AT284">
            <v>289149.80000000005</v>
          </cell>
          <cell r="AU284">
            <v>1738886.44</v>
          </cell>
          <cell r="AV284">
            <v>0</v>
          </cell>
          <cell r="AW284">
            <v>0</v>
          </cell>
          <cell r="AX284">
            <v>1652397.28</v>
          </cell>
          <cell r="AY284">
            <v>906291.26999999979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16000</v>
          </cell>
          <cell r="BE284">
            <v>25805</v>
          </cell>
          <cell r="BF284">
            <v>28250</v>
          </cell>
          <cell r="BG284">
            <v>11904</v>
          </cell>
          <cell r="BH284">
            <v>40420.299999999988</v>
          </cell>
          <cell r="BI284">
            <v>107571.00000000001</v>
          </cell>
          <cell r="BJ284">
            <v>55810.2</v>
          </cell>
          <cell r="BK284">
            <v>50583.5</v>
          </cell>
          <cell r="BL284">
            <v>300213.10000000003</v>
          </cell>
          <cell r="BM284">
            <v>120363.20000000001</v>
          </cell>
        </row>
        <row r="285">
          <cell r="A285" t="str">
            <v>5311-111.1</v>
          </cell>
          <cell r="B285" t="str">
            <v>ค่านายหน้า-คชจ.บริหาร</v>
          </cell>
          <cell r="C285" t="str">
            <v>ค่าโฆษณาและส่งเสริมการขาย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42365</v>
          </cell>
          <cell r="AB285">
            <v>42365</v>
          </cell>
          <cell r="AC285">
            <v>42365</v>
          </cell>
          <cell r="AD285">
            <v>25001</v>
          </cell>
          <cell r="AE285">
            <v>20000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17364</v>
          </cell>
          <cell r="BI285">
            <v>5001</v>
          </cell>
          <cell r="BJ285">
            <v>20000</v>
          </cell>
          <cell r="BK285">
            <v>0</v>
          </cell>
        </row>
        <row r="286">
          <cell r="A286" t="str">
            <v>5311-111.2</v>
          </cell>
          <cell r="B286" t="str">
            <v>ค่านายหน้า-ผู้บริหาร</v>
          </cell>
          <cell r="C286" t="str">
            <v>ค่าโฆษณาและส่งเสริมการขาย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4178.3999999999996</v>
          </cell>
          <cell r="X286">
            <v>4178.3999999999996</v>
          </cell>
          <cell r="Y286">
            <v>4178.3999999999996</v>
          </cell>
          <cell r="Z286">
            <v>4178.3999999999996</v>
          </cell>
          <cell r="AA286">
            <v>167448</v>
          </cell>
          <cell r="AB286">
            <v>167448</v>
          </cell>
          <cell r="AC286">
            <v>167448</v>
          </cell>
          <cell r="AD286">
            <v>136433.29999999999</v>
          </cell>
          <cell r="AE286">
            <v>72006.3</v>
          </cell>
          <cell r="AF286">
            <v>26347.8</v>
          </cell>
          <cell r="AG286">
            <v>77849.899999999994</v>
          </cell>
          <cell r="AH286">
            <v>77849.899999999994</v>
          </cell>
          <cell r="AI286">
            <v>165987.20000000001</v>
          </cell>
          <cell r="AJ286">
            <v>108854</v>
          </cell>
          <cell r="AK286">
            <v>44846</v>
          </cell>
          <cell r="AL286">
            <v>356142.36</v>
          </cell>
          <cell r="AM286">
            <v>285441.56</v>
          </cell>
          <cell r="AN286">
            <v>145165.56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4178.3999999999996</v>
          </cell>
          <cell r="BH286">
            <v>31014.700000000012</v>
          </cell>
          <cell r="BI286">
            <v>64426.999999999985</v>
          </cell>
          <cell r="BJ286">
            <v>45658.5</v>
          </cell>
          <cell r="BK286">
            <v>26347.8</v>
          </cell>
          <cell r="BL286">
            <v>-88137.300000000017</v>
          </cell>
          <cell r="BM286">
            <v>57133.200000000012</v>
          </cell>
        </row>
        <row r="287">
          <cell r="A287" t="str">
            <v>5312-112</v>
          </cell>
          <cell r="B287" t="str">
            <v>ค่าสถานที่ติดตั้งป้ายโฆษณา</v>
          </cell>
          <cell r="C287" t="str">
            <v>ค่าโฆษณาและส่งเสริมการขาย</v>
          </cell>
          <cell r="E287">
            <v>20000</v>
          </cell>
          <cell r="F287">
            <v>40000</v>
          </cell>
          <cell r="G287">
            <v>0</v>
          </cell>
          <cell r="H287">
            <v>60000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78904.11</v>
          </cell>
          <cell r="AB287">
            <v>78904.11</v>
          </cell>
          <cell r="AC287">
            <v>78904.11</v>
          </cell>
          <cell r="AD287">
            <v>62984.86</v>
          </cell>
          <cell r="AE287">
            <v>41759.19</v>
          </cell>
          <cell r="AF287">
            <v>20764.240000000002</v>
          </cell>
          <cell r="AG287">
            <v>84210.53</v>
          </cell>
          <cell r="AH287">
            <v>84210.53</v>
          </cell>
          <cell r="AI287">
            <v>62984.86</v>
          </cell>
          <cell r="AJ287">
            <v>41759.19</v>
          </cell>
          <cell r="AK287">
            <v>20764.240000000002</v>
          </cell>
          <cell r="AL287">
            <v>79826.97</v>
          </cell>
          <cell r="AM287">
            <v>63042.720000000001</v>
          </cell>
          <cell r="AN287">
            <v>41875.08</v>
          </cell>
          <cell r="AO287">
            <v>0</v>
          </cell>
          <cell r="AP287">
            <v>0</v>
          </cell>
          <cell r="AQ287">
            <v>60000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15919.25</v>
          </cell>
          <cell r="BI287">
            <v>21225.67</v>
          </cell>
          <cell r="BJ287">
            <v>20994.95</v>
          </cell>
          <cell r="BK287">
            <v>20764.240000000002</v>
          </cell>
          <cell r="BL287">
            <v>21225.67</v>
          </cell>
          <cell r="BM287">
            <v>21225.67</v>
          </cell>
        </row>
        <row r="288">
          <cell r="A288" t="str">
            <v>5313-111</v>
          </cell>
          <cell r="B288" t="str">
            <v>ค่าสื่อโฆษณา-วิทยุ</v>
          </cell>
          <cell r="C288" t="str">
            <v>ค่าโฆษณาและส่งเสริมการขาย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</row>
        <row r="289">
          <cell r="A289" t="str">
            <v>5313-112</v>
          </cell>
          <cell r="B289" t="str">
            <v>ค่าสื่อโฆษณา - โทรทัศน์</v>
          </cell>
          <cell r="C289" t="str">
            <v>ค่าโฆษณาและส่งเสริมการขาย</v>
          </cell>
          <cell r="E289">
            <v>92800</v>
          </cell>
          <cell r="F289">
            <v>0</v>
          </cell>
          <cell r="G289">
            <v>0</v>
          </cell>
          <cell r="H289">
            <v>92800</v>
          </cell>
          <cell r="I289">
            <v>42800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256800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1472529.7</v>
          </cell>
          <cell r="AM289">
            <v>1047529.7</v>
          </cell>
          <cell r="AN289">
            <v>757404.7</v>
          </cell>
          <cell r="AO289">
            <v>0</v>
          </cell>
          <cell r="AP289">
            <v>42800</v>
          </cell>
          <cell r="AQ289">
            <v>50000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-256800</v>
          </cell>
          <cell r="BF289">
            <v>256800</v>
          </cell>
          <cell r="BG289">
            <v>0</v>
          </cell>
          <cell r="BH289">
            <v>0</v>
          </cell>
          <cell r="BI289">
            <v>0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</row>
        <row r="290">
          <cell r="A290" t="str">
            <v>5313-113</v>
          </cell>
          <cell r="B290" t="str">
            <v>ค่าสื่อโฆษณา - อินเตอร์เน็ต</v>
          </cell>
          <cell r="C290" t="str">
            <v>ค่าโฆษณาและส่งเสริมการขาย</v>
          </cell>
          <cell r="E290">
            <v>3369118.13</v>
          </cell>
          <cell r="F290">
            <v>0</v>
          </cell>
          <cell r="G290">
            <v>0</v>
          </cell>
          <cell r="H290">
            <v>3369118.13</v>
          </cell>
          <cell r="I290">
            <v>1187013.6599999999</v>
          </cell>
          <cell r="J290">
            <v>496649.86</v>
          </cell>
          <cell r="K290">
            <v>1505335.5399999998</v>
          </cell>
          <cell r="L290">
            <v>942577.36</v>
          </cell>
          <cell r="M290">
            <v>196452.88</v>
          </cell>
          <cell r="N290">
            <v>85250</v>
          </cell>
          <cell r="O290">
            <v>57125</v>
          </cell>
          <cell r="AO290">
            <v>496649.86</v>
          </cell>
          <cell r="AP290">
            <v>690363.79999999993</v>
          </cell>
          <cell r="AQ290">
            <v>2182104.4699999997</v>
          </cell>
          <cell r="AR290">
            <v>562758.17999999982</v>
          </cell>
          <cell r="AS290">
            <v>746124.48</v>
          </cell>
          <cell r="AT290">
            <v>111202.88</v>
          </cell>
          <cell r="AU290">
            <v>85250</v>
          </cell>
          <cell r="AV290">
            <v>0</v>
          </cell>
          <cell r="AX290">
            <v>0</v>
          </cell>
          <cell r="AY290">
            <v>57125</v>
          </cell>
        </row>
        <row r="291">
          <cell r="A291" t="str">
            <v>5313-114</v>
          </cell>
          <cell r="B291" t="str">
            <v>ค่าสื่อโฆษณา-นิตยสาร</v>
          </cell>
          <cell r="C291" t="str">
            <v>ค่าโฆษณาและส่งเสริมการขาย</v>
          </cell>
          <cell r="E291">
            <v>63130</v>
          </cell>
          <cell r="F291">
            <v>0</v>
          </cell>
          <cell r="G291">
            <v>0</v>
          </cell>
          <cell r="H291">
            <v>63130</v>
          </cell>
          <cell r="I291">
            <v>63130</v>
          </cell>
          <cell r="J291">
            <v>0</v>
          </cell>
          <cell r="K291">
            <v>254767</v>
          </cell>
          <cell r="L291">
            <v>124762</v>
          </cell>
          <cell r="M291">
            <v>61632</v>
          </cell>
          <cell r="N291">
            <v>61632</v>
          </cell>
          <cell r="O291">
            <v>328704</v>
          </cell>
          <cell r="P291">
            <v>133536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29211</v>
          </cell>
          <cell r="AM291">
            <v>29211</v>
          </cell>
          <cell r="AN291">
            <v>29211</v>
          </cell>
          <cell r="AO291">
            <v>0</v>
          </cell>
          <cell r="AP291">
            <v>63130</v>
          </cell>
          <cell r="AQ291">
            <v>0</v>
          </cell>
          <cell r="AR291">
            <v>130005</v>
          </cell>
          <cell r="AS291">
            <v>63130</v>
          </cell>
          <cell r="AT291">
            <v>0</v>
          </cell>
          <cell r="AU291">
            <v>61632</v>
          </cell>
          <cell r="AV291">
            <v>0</v>
          </cell>
          <cell r="AW291">
            <v>0</v>
          </cell>
          <cell r="AX291">
            <v>133536</v>
          </cell>
          <cell r="AY291">
            <v>195168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0</v>
          </cell>
          <cell r="BF291">
            <v>0</v>
          </cell>
          <cell r="BG291">
            <v>0</v>
          </cell>
          <cell r="BH291">
            <v>0</v>
          </cell>
          <cell r="BI291">
            <v>0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</row>
        <row r="292">
          <cell r="A292" t="str">
            <v>5313-115</v>
          </cell>
          <cell r="B292" t="str">
            <v>ค่าสื่อโฆษณา-หนังสือพิมพ์</v>
          </cell>
          <cell r="C292" t="str">
            <v>อื่นๆ</v>
          </cell>
          <cell r="E292">
            <v>23718.31</v>
          </cell>
          <cell r="F292">
            <v>0</v>
          </cell>
          <cell r="G292">
            <v>0</v>
          </cell>
          <cell r="H292">
            <v>23718.31</v>
          </cell>
          <cell r="I292">
            <v>13553.32</v>
          </cell>
          <cell r="J292">
            <v>3388.33</v>
          </cell>
          <cell r="K292">
            <v>945880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26750</v>
          </cell>
          <cell r="T292">
            <v>0</v>
          </cell>
          <cell r="U292">
            <v>0</v>
          </cell>
          <cell r="V292">
            <v>0</v>
          </cell>
          <cell r="W292">
            <v>27350</v>
          </cell>
          <cell r="X292">
            <v>16650</v>
          </cell>
          <cell r="Y292">
            <v>16650</v>
          </cell>
          <cell r="Z292">
            <v>600</v>
          </cell>
          <cell r="AA292">
            <v>7850</v>
          </cell>
          <cell r="AB292">
            <v>7850</v>
          </cell>
          <cell r="AC292">
            <v>7850</v>
          </cell>
          <cell r="AD292">
            <v>7850</v>
          </cell>
          <cell r="AE292">
            <v>7850</v>
          </cell>
          <cell r="AF292">
            <v>0</v>
          </cell>
          <cell r="AG292">
            <v>16500</v>
          </cell>
          <cell r="AH292">
            <v>16500</v>
          </cell>
          <cell r="AI292">
            <v>9500</v>
          </cell>
          <cell r="AJ292">
            <v>9500</v>
          </cell>
          <cell r="AK292">
            <v>0</v>
          </cell>
          <cell r="AL292">
            <v>214137</v>
          </cell>
          <cell r="AM292">
            <v>203865</v>
          </cell>
          <cell r="AN292">
            <v>203865</v>
          </cell>
          <cell r="AO292">
            <v>3388.33</v>
          </cell>
          <cell r="AP292">
            <v>10164.99</v>
          </cell>
          <cell r="AQ292">
            <v>10164.990000000002</v>
          </cell>
          <cell r="AR292">
            <v>945880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26750</v>
          </cell>
          <cell r="BD292">
            <v>10700</v>
          </cell>
          <cell r="BE292">
            <v>0</v>
          </cell>
          <cell r="BF292">
            <v>16050</v>
          </cell>
          <cell r="BG292">
            <v>600</v>
          </cell>
          <cell r="BH292">
            <v>0</v>
          </cell>
          <cell r="BI292">
            <v>0</v>
          </cell>
          <cell r="BJ292">
            <v>7850</v>
          </cell>
          <cell r="BK292">
            <v>0</v>
          </cell>
          <cell r="BL292">
            <v>7000</v>
          </cell>
          <cell r="BM292">
            <v>0</v>
          </cell>
        </row>
        <row r="293">
          <cell r="A293" t="str">
            <v>5313-115.2</v>
          </cell>
          <cell r="B293" t="str">
            <v>ค่าสื่อโฆษณา-หนังสือพิมพ์ (บริหาร)</v>
          </cell>
          <cell r="C293" t="str">
            <v>อื่นๆ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201481</v>
          </cell>
          <cell r="L293">
            <v>201481</v>
          </cell>
          <cell r="M293">
            <v>201481</v>
          </cell>
          <cell r="N293">
            <v>0</v>
          </cell>
          <cell r="O293">
            <v>31030</v>
          </cell>
          <cell r="P293">
            <v>20330</v>
          </cell>
          <cell r="Q293">
            <v>20330</v>
          </cell>
          <cell r="R293">
            <v>0</v>
          </cell>
          <cell r="S293">
            <v>0</v>
          </cell>
          <cell r="T293">
            <v>26750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201481</v>
          </cell>
          <cell r="AU293">
            <v>0</v>
          </cell>
          <cell r="AV293">
            <v>0</v>
          </cell>
          <cell r="AW293">
            <v>20330</v>
          </cell>
          <cell r="AX293">
            <v>0</v>
          </cell>
          <cell r="AY293">
            <v>10700</v>
          </cell>
          <cell r="BB293">
            <v>26750</v>
          </cell>
          <cell r="BC293">
            <v>-26750</v>
          </cell>
        </row>
        <row r="294">
          <cell r="A294" t="str">
            <v>5313-116</v>
          </cell>
          <cell r="B294" t="str">
            <v>ค่าโบชัวร์ แผ่นพับ ใบแทรก</v>
          </cell>
          <cell r="C294" t="str">
            <v>ค่าโฆษณาและส่งเสริมการขาย</v>
          </cell>
          <cell r="E294">
            <v>833797.5</v>
          </cell>
          <cell r="F294">
            <v>0</v>
          </cell>
          <cell r="G294">
            <v>0</v>
          </cell>
          <cell r="H294">
            <v>833797.5</v>
          </cell>
          <cell r="I294">
            <v>402587.5</v>
          </cell>
          <cell r="J294">
            <v>219617.5</v>
          </cell>
          <cell r="K294">
            <v>355722.5</v>
          </cell>
          <cell r="L294">
            <v>163389</v>
          </cell>
          <cell r="M294">
            <v>65484</v>
          </cell>
          <cell r="N294">
            <v>65484</v>
          </cell>
          <cell r="O294">
            <v>201560</v>
          </cell>
          <cell r="P294">
            <v>201160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7490</v>
          </cell>
          <cell r="X294">
            <v>7490</v>
          </cell>
          <cell r="Y294">
            <v>7490</v>
          </cell>
          <cell r="Z294">
            <v>7490</v>
          </cell>
          <cell r="AA294">
            <v>26600.2</v>
          </cell>
          <cell r="AB294">
            <v>26600.2</v>
          </cell>
          <cell r="AC294">
            <v>26600.2</v>
          </cell>
          <cell r="AD294">
            <v>26600.2</v>
          </cell>
          <cell r="AE294">
            <v>26600.2</v>
          </cell>
          <cell r="AF294">
            <v>26600.2</v>
          </cell>
          <cell r="AG294">
            <v>228712.5</v>
          </cell>
          <cell r="AH294">
            <v>228712.5</v>
          </cell>
          <cell r="AI294">
            <v>228712.5</v>
          </cell>
          <cell r="AJ294">
            <v>66928.5</v>
          </cell>
          <cell r="AK294">
            <v>47668.5</v>
          </cell>
          <cell r="AL294">
            <v>151203</v>
          </cell>
          <cell r="AM294">
            <v>151203</v>
          </cell>
          <cell r="AN294">
            <v>45475</v>
          </cell>
          <cell r="AO294">
            <v>219617.5</v>
          </cell>
          <cell r="AP294">
            <v>182970</v>
          </cell>
          <cell r="AQ294">
            <v>431210</v>
          </cell>
          <cell r="AR294">
            <v>192333.5</v>
          </cell>
          <cell r="AS294">
            <v>97905</v>
          </cell>
          <cell r="AT294">
            <v>0</v>
          </cell>
          <cell r="AU294">
            <v>65484</v>
          </cell>
          <cell r="AV294">
            <v>0</v>
          </cell>
          <cell r="AW294">
            <v>0</v>
          </cell>
          <cell r="AX294">
            <v>201160</v>
          </cell>
          <cell r="AY294">
            <v>400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7490</v>
          </cell>
          <cell r="BH294">
            <v>0</v>
          </cell>
          <cell r="BI294">
            <v>0</v>
          </cell>
          <cell r="BJ294">
            <v>0</v>
          </cell>
          <cell r="BK294">
            <v>26600.2</v>
          </cell>
          <cell r="BL294">
            <v>0</v>
          </cell>
          <cell r="BM294">
            <v>161784</v>
          </cell>
        </row>
        <row r="295">
          <cell r="A295" t="str">
            <v>5313-117</v>
          </cell>
          <cell r="B295" t="str">
            <v>ค่าใช้จ่ายเกี่ยวกับป้ายโฆษณา</v>
          </cell>
          <cell r="C295" t="str">
            <v>ค่าโฆษณาและส่งเสริมการขาย</v>
          </cell>
          <cell r="E295">
            <v>3382012.8</v>
          </cell>
          <cell r="F295">
            <v>324531</v>
          </cell>
          <cell r="G295">
            <v>0</v>
          </cell>
          <cell r="H295">
            <v>3706543.8</v>
          </cell>
          <cell r="I295">
            <v>1602795.3</v>
          </cell>
          <cell r="J295">
            <v>908764.8</v>
          </cell>
          <cell r="K295">
            <v>4368337.5</v>
          </cell>
          <cell r="L295">
            <v>2788861.5</v>
          </cell>
          <cell r="M295">
            <v>1163190</v>
          </cell>
          <cell r="N295">
            <v>546554.27</v>
          </cell>
          <cell r="O295">
            <v>1454546.23</v>
          </cell>
          <cell r="P295">
            <v>850422.62</v>
          </cell>
          <cell r="Q295">
            <v>0</v>
          </cell>
          <cell r="R295">
            <v>0</v>
          </cell>
          <cell r="S295">
            <v>1667</v>
          </cell>
          <cell r="T295">
            <v>1667</v>
          </cell>
          <cell r="U295">
            <v>1667</v>
          </cell>
          <cell r="V295">
            <v>1667</v>
          </cell>
          <cell r="W295">
            <v>47199.4</v>
          </cell>
          <cell r="X295">
            <v>47199.4</v>
          </cell>
          <cell r="Y295">
            <v>47199.4</v>
          </cell>
          <cell r="Z295">
            <v>47199.4</v>
          </cell>
          <cell r="AA295">
            <v>1962805.9</v>
          </cell>
          <cell r="AB295">
            <v>1962805.9</v>
          </cell>
          <cell r="AC295">
            <v>1962805.9</v>
          </cell>
          <cell r="AD295">
            <v>1631105.9</v>
          </cell>
          <cell r="AE295">
            <v>1263560.8999999999</v>
          </cell>
          <cell r="AF295">
            <v>667457.85</v>
          </cell>
          <cell r="AG295">
            <v>2136718.1</v>
          </cell>
          <cell r="AH295">
            <v>2136718.1</v>
          </cell>
          <cell r="AI295">
            <v>1346046.85</v>
          </cell>
          <cell r="AJ295">
            <v>998853.25</v>
          </cell>
          <cell r="AK295">
            <v>586095.30000000005</v>
          </cell>
          <cell r="AL295">
            <v>3217826.04</v>
          </cell>
          <cell r="AM295">
            <v>2527676.04</v>
          </cell>
          <cell r="AN295">
            <v>1922621.24</v>
          </cell>
          <cell r="AO295">
            <v>908764.8</v>
          </cell>
          <cell r="AP295">
            <v>694030.5</v>
          </cell>
          <cell r="AQ295">
            <v>2103748.5</v>
          </cell>
          <cell r="AR295">
            <v>1579476</v>
          </cell>
          <cell r="AS295">
            <v>1625671.5</v>
          </cell>
          <cell r="AT295">
            <v>616635.73</v>
          </cell>
          <cell r="AU295">
            <v>546554.27</v>
          </cell>
          <cell r="AV295">
            <v>0</v>
          </cell>
          <cell r="AW295">
            <v>0</v>
          </cell>
          <cell r="AX295">
            <v>850422.62</v>
          </cell>
          <cell r="AY295">
            <v>604123.61</v>
          </cell>
          <cell r="AZ295">
            <v>1667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  <cell r="BF295">
            <v>0</v>
          </cell>
          <cell r="BG295">
            <v>47199.4</v>
          </cell>
          <cell r="BH295">
            <v>331700</v>
          </cell>
          <cell r="BI295">
            <v>367545</v>
          </cell>
          <cell r="BJ295">
            <v>596103.04999999993</v>
          </cell>
          <cell r="BK295">
            <v>667457.85</v>
          </cell>
          <cell r="BL295">
            <v>790671.25</v>
          </cell>
          <cell r="BM295">
            <v>347193.60000000009</v>
          </cell>
        </row>
        <row r="296">
          <cell r="A296" t="str">
            <v>5313-118</v>
          </cell>
          <cell r="B296" t="str">
            <v>ค่าใช้จ่ายการจัดงาน จัดกิจกรรม</v>
          </cell>
          <cell r="C296" t="str">
            <v>ค่าโฆษณาและส่งเสริมการขาย</v>
          </cell>
          <cell r="E296">
            <v>2642850.58</v>
          </cell>
          <cell r="F296">
            <v>0</v>
          </cell>
          <cell r="G296">
            <v>0</v>
          </cell>
          <cell r="H296">
            <v>2642850.58</v>
          </cell>
          <cell r="I296">
            <v>1714420.89</v>
          </cell>
          <cell r="J296">
            <v>1165233.05</v>
          </cell>
          <cell r="K296">
            <v>5349628.99</v>
          </cell>
          <cell r="L296">
            <v>3316702.43</v>
          </cell>
          <cell r="M296">
            <v>1156610.52</v>
          </cell>
          <cell r="N296">
            <v>1156610.52</v>
          </cell>
          <cell r="O296">
            <v>6397549.7699999996</v>
          </cell>
          <cell r="P296">
            <v>3860399.87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26848.81</v>
          </cell>
          <cell r="X296">
            <v>26848.81</v>
          </cell>
          <cell r="Y296">
            <v>26848.81</v>
          </cell>
          <cell r="Z296">
            <v>26848.81</v>
          </cell>
          <cell r="AA296">
            <v>182063</v>
          </cell>
          <cell r="AB296">
            <v>182063</v>
          </cell>
          <cell r="AC296">
            <v>182063</v>
          </cell>
          <cell r="AD296">
            <v>149988.5</v>
          </cell>
          <cell r="AE296">
            <v>149988.5</v>
          </cell>
          <cell r="AF296">
            <v>143568.5</v>
          </cell>
          <cell r="AG296">
            <v>484594</v>
          </cell>
          <cell r="AH296">
            <v>484594</v>
          </cell>
          <cell r="AI296">
            <v>389144</v>
          </cell>
          <cell r="AJ296">
            <v>338550</v>
          </cell>
          <cell r="AK296">
            <v>191170</v>
          </cell>
          <cell r="AL296">
            <v>1279755.5</v>
          </cell>
          <cell r="AM296">
            <v>837846.3</v>
          </cell>
          <cell r="AN296">
            <v>604519.69999999995</v>
          </cell>
          <cell r="AO296">
            <v>1165233.05</v>
          </cell>
          <cell r="AP296">
            <v>549187.83999999985</v>
          </cell>
          <cell r="AQ296">
            <v>928429.69000000018</v>
          </cell>
          <cell r="AR296">
            <v>2032926.56</v>
          </cell>
          <cell r="AS296">
            <v>2160091.91</v>
          </cell>
          <cell r="AT296">
            <v>0</v>
          </cell>
          <cell r="AU296">
            <v>1156610.52</v>
          </cell>
          <cell r="AV296">
            <v>0</v>
          </cell>
          <cell r="AW296">
            <v>0</v>
          </cell>
          <cell r="AX296">
            <v>3860399.87</v>
          </cell>
          <cell r="AY296">
            <v>2537149.8999999994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26848.81</v>
          </cell>
          <cell r="BH296">
            <v>32074.5</v>
          </cell>
          <cell r="BI296">
            <v>0</v>
          </cell>
          <cell r="BJ296">
            <v>6420</v>
          </cell>
          <cell r="BK296">
            <v>143568.5</v>
          </cell>
          <cell r="BL296">
            <v>95450</v>
          </cell>
          <cell r="BM296">
            <v>50594</v>
          </cell>
        </row>
        <row r="297">
          <cell r="A297" t="str">
            <v>5315-111</v>
          </cell>
          <cell r="B297" t="str">
            <v>ค่าของแถม</v>
          </cell>
          <cell r="E297">
            <v>5398039.9000000004</v>
          </cell>
          <cell r="F297">
            <v>0</v>
          </cell>
          <cell r="G297">
            <v>0</v>
          </cell>
          <cell r="H297">
            <v>5398039.9000000004</v>
          </cell>
          <cell r="I297">
            <v>4878717.37</v>
          </cell>
          <cell r="J297">
            <v>2072282.34</v>
          </cell>
          <cell r="K297">
            <v>12628729.52</v>
          </cell>
          <cell r="L297">
            <v>9022428.6699999999</v>
          </cell>
          <cell r="M297">
            <v>6326899.0299999993</v>
          </cell>
          <cell r="N297">
            <v>4146549</v>
          </cell>
          <cell r="O297">
            <v>6072043.0799999991</v>
          </cell>
          <cell r="P297">
            <v>1902388.53</v>
          </cell>
          <cell r="Q297">
            <v>317975.34000000003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80747.649999999994</v>
          </cell>
          <cell r="X297">
            <v>80747.649999999994</v>
          </cell>
          <cell r="Y297">
            <v>50467.28</v>
          </cell>
          <cell r="Z297">
            <v>6168.22</v>
          </cell>
          <cell r="AA297">
            <v>1028917.13</v>
          </cell>
          <cell r="AB297">
            <v>1028917.13</v>
          </cell>
          <cell r="AC297">
            <v>1028917.13</v>
          </cell>
          <cell r="AD297">
            <v>893776.96</v>
          </cell>
          <cell r="AE297">
            <v>354123.33</v>
          </cell>
          <cell r="AF297">
            <v>157756.99</v>
          </cell>
          <cell r="AG297">
            <v>1715349.44</v>
          </cell>
          <cell r="AH297">
            <v>1715349.44</v>
          </cell>
          <cell r="AI297">
            <v>1440115.84</v>
          </cell>
          <cell r="AJ297">
            <v>931454.18</v>
          </cell>
          <cell r="AK297">
            <v>542388.80000000005</v>
          </cell>
          <cell r="AL297">
            <v>1827676.88</v>
          </cell>
          <cell r="AM297">
            <v>1361405.89</v>
          </cell>
          <cell r="AN297">
            <v>526500.16</v>
          </cell>
          <cell r="AO297">
            <v>2072282.34</v>
          </cell>
          <cell r="AP297">
            <v>2806435.0300000003</v>
          </cell>
          <cell r="AQ297">
            <v>519322.53000000026</v>
          </cell>
          <cell r="AR297">
            <v>3606300.8499999996</v>
          </cell>
          <cell r="AS297">
            <v>2695529.6400000006</v>
          </cell>
          <cell r="AT297">
            <v>2180350.0299999993</v>
          </cell>
          <cell r="AU297">
            <v>4146549</v>
          </cell>
          <cell r="AV297">
            <v>0</v>
          </cell>
          <cell r="AW297">
            <v>317975.34000000003</v>
          </cell>
          <cell r="AX297">
            <v>1584413.19</v>
          </cell>
          <cell r="AY297">
            <v>4169654.5499999989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30280.369999999995</v>
          </cell>
          <cell r="BF297">
            <v>44299.06</v>
          </cell>
          <cell r="BG297">
            <v>6168.22</v>
          </cell>
          <cell r="BH297">
            <v>135140.17000000004</v>
          </cell>
          <cell r="BI297">
            <v>539653.62999999989</v>
          </cell>
          <cell r="BJ297">
            <v>196366.34000000003</v>
          </cell>
          <cell r="BK297">
            <v>157756.99</v>
          </cell>
          <cell r="BL297">
            <v>275233.59999999986</v>
          </cell>
          <cell r="BM297">
            <v>508661.66000000003</v>
          </cell>
        </row>
        <row r="298">
          <cell r="A298" t="str">
            <v>5316-111</v>
          </cell>
          <cell r="B298" t="str">
            <v>ค่ารับรองและของขวัญ</v>
          </cell>
          <cell r="C298" t="str">
            <v>อื่นๆ</v>
          </cell>
          <cell r="E298">
            <v>182830.86</v>
          </cell>
          <cell r="F298">
            <v>17115</v>
          </cell>
          <cell r="G298">
            <v>0</v>
          </cell>
          <cell r="H298">
            <v>199945.86</v>
          </cell>
          <cell r="I298">
            <v>117617.89</v>
          </cell>
          <cell r="J298">
            <v>67792.38</v>
          </cell>
          <cell r="K298">
            <v>324381.73</v>
          </cell>
          <cell r="L298">
            <v>107012.31999999999</v>
          </cell>
          <cell r="M298">
            <v>41618.980000000003</v>
          </cell>
          <cell r="N298">
            <v>31263.05</v>
          </cell>
          <cell r="O298">
            <v>182945.24</v>
          </cell>
          <cell r="P298">
            <v>143823.08000000002</v>
          </cell>
          <cell r="Q298">
            <v>15245.96</v>
          </cell>
          <cell r="R298">
            <v>15245.96</v>
          </cell>
          <cell r="S298">
            <v>77855.55</v>
          </cell>
          <cell r="T298">
            <v>0</v>
          </cell>
          <cell r="U298">
            <v>0</v>
          </cell>
          <cell r="V298">
            <v>0</v>
          </cell>
          <cell r="W298">
            <v>106791.55</v>
          </cell>
          <cell r="X298">
            <v>15691.55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775</v>
          </cell>
          <cell r="AH298">
            <v>775</v>
          </cell>
          <cell r="AI298">
            <v>775</v>
          </cell>
          <cell r="AJ298">
            <v>775</v>
          </cell>
          <cell r="AK298">
            <v>775</v>
          </cell>
          <cell r="AL298">
            <v>10928</v>
          </cell>
          <cell r="AM298">
            <v>8620</v>
          </cell>
          <cell r="AN298">
            <v>4674</v>
          </cell>
          <cell r="AO298">
            <v>67792.38</v>
          </cell>
          <cell r="AP298">
            <v>49825.509999999995</v>
          </cell>
          <cell r="AQ298">
            <v>82327.969999999987</v>
          </cell>
          <cell r="AR298">
            <v>217369.40999999997</v>
          </cell>
          <cell r="AS298">
            <v>65393.339999999989</v>
          </cell>
          <cell r="AT298">
            <v>10355.930000000004</v>
          </cell>
          <cell r="AU298">
            <v>31263.05</v>
          </cell>
          <cell r="AV298">
            <v>15245.96</v>
          </cell>
          <cell r="AW298">
            <v>0</v>
          </cell>
          <cell r="AX298">
            <v>128577.12000000002</v>
          </cell>
          <cell r="AY298">
            <v>39122.159999999974</v>
          </cell>
          <cell r="AZ298">
            <v>0</v>
          </cell>
          <cell r="BA298">
            <v>0</v>
          </cell>
          <cell r="BB298">
            <v>0</v>
          </cell>
          <cell r="BC298">
            <v>77855.55</v>
          </cell>
          <cell r="BD298">
            <v>91100</v>
          </cell>
          <cell r="BE298">
            <v>15691.55</v>
          </cell>
          <cell r="BF298">
            <v>0</v>
          </cell>
          <cell r="BG298">
            <v>0</v>
          </cell>
          <cell r="BH298">
            <v>0</v>
          </cell>
          <cell r="BI298">
            <v>0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</row>
        <row r="299">
          <cell r="A299" t="str">
            <v>5316-111.2</v>
          </cell>
          <cell r="B299" t="str">
            <v>ค่ารับรองและของขวัญ (บริหาร)</v>
          </cell>
          <cell r="C299" t="str">
            <v>อื่นๆ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2166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BB299">
            <v>2166</v>
          </cell>
          <cell r="BC299">
            <v>-2166</v>
          </cell>
        </row>
        <row r="300">
          <cell r="A300" t="str">
            <v>5317-111</v>
          </cell>
          <cell r="B300" t="str">
            <v>ค่าอุปกรณ์ส่งเสริมการขาย (รวมซ่อม)</v>
          </cell>
          <cell r="C300" t="str">
            <v>ค่าโฆษณาและส่งเสริมการขาย</v>
          </cell>
          <cell r="E300">
            <v>219323</v>
          </cell>
          <cell r="F300">
            <v>0</v>
          </cell>
          <cell r="G300">
            <v>0</v>
          </cell>
          <cell r="H300">
            <v>219323</v>
          </cell>
          <cell r="I300">
            <v>19153</v>
          </cell>
          <cell r="J300">
            <v>0</v>
          </cell>
          <cell r="K300">
            <v>33437.5</v>
          </cell>
          <cell r="L300">
            <v>33437.5</v>
          </cell>
          <cell r="M300">
            <v>33437.5</v>
          </cell>
          <cell r="N300">
            <v>9897.5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6848</v>
          </cell>
          <cell r="X300">
            <v>6848</v>
          </cell>
          <cell r="Y300">
            <v>6848</v>
          </cell>
          <cell r="Z300">
            <v>6848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19153</v>
          </cell>
          <cell r="AQ300">
            <v>200170</v>
          </cell>
          <cell r="AR300">
            <v>0</v>
          </cell>
          <cell r="AS300">
            <v>0</v>
          </cell>
          <cell r="AT300">
            <v>23540</v>
          </cell>
          <cell r="AU300">
            <v>9897.5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  <cell r="BF300">
            <v>0</v>
          </cell>
          <cell r="BG300">
            <v>6848</v>
          </cell>
          <cell r="BH300">
            <v>0</v>
          </cell>
          <cell r="BI300">
            <v>0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</row>
        <row r="301">
          <cell r="A301" t="str">
            <v>5318-111</v>
          </cell>
          <cell r="B301" t="str">
            <v>ค่าที่ปรึกษาด้านตลาดและขาย</v>
          </cell>
          <cell r="C301" t="str">
            <v>ค่าที่ปรึกษา</v>
          </cell>
          <cell r="E301">
            <v>3317000</v>
          </cell>
          <cell r="F301">
            <v>0</v>
          </cell>
          <cell r="G301">
            <v>0</v>
          </cell>
          <cell r="H301">
            <v>3317000</v>
          </cell>
          <cell r="I301">
            <v>2033000</v>
          </cell>
          <cell r="J301">
            <v>700000</v>
          </cell>
          <cell r="K301">
            <v>2808750</v>
          </cell>
          <cell r="L301">
            <v>1471250</v>
          </cell>
          <cell r="M301">
            <v>668750</v>
          </cell>
          <cell r="AO301">
            <v>700000</v>
          </cell>
          <cell r="AP301">
            <v>1333000</v>
          </cell>
          <cell r="AQ301">
            <v>1284000</v>
          </cell>
          <cell r="AR301">
            <v>1337500</v>
          </cell>
          <cell r="AS301">
            <v>802500</v>
          </cell>
          <cell r="AT301">
            <v>668750</v>
          </cell>
        </row>
        <row r="302">
          <cell r="A302" t="str">
            <v>5319-111</v>
          </cell>
          <cell r="B302" t="str">
            <v>ค่าใช้จ่ายส่งเสริมการขายอื่น</v>
          </cell>
          <cell r="C302" t="str">
            <v>ค่าโฆษณาและส่งเสริมการขาย</v>
          </cell>
          <cell r="E302">
            <v>2753215.76</v>
          </cell>
          <cell r="F302">
            <v>0</v>
          </cell>
          <cell r="G302">
            <v>0</v>
          </cell>
          <cell r="H302">
            <v>2753215.76</v>
          </cell>
          <cell r="I302">
            <v>1921807.71</v>
          </cell>
          <cell r="J302">
            <v>364704.06</v>
          </cell>
          <cell r="K302">
            <v>2050272.47</v>
          </cell>
          <cell r="L302">
            <v>1471784.47</v>
          </cell>
          <cell r="M302">
            <v>850936.48</v>
          </cell>
          <cell r="N302">
            <v>498217.22</v>
          </cell>
          <cell r="O302">
            <v>654021.04</v>
          </cell>
          <cell r="P302">
            <v>439825.2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341358.5</v>
          </cell>
          <cell r="AB302">
            <v>341358.5</v>
          </cell>
          <cell r="AC302">
            <v>341358.5</v>
          </cell>
          <cell r="AD302">
            <v>235716.5</v>
          </cell>
          <cell r="AE302">
            <v>176856.5</v>
          </cell>
          <cell r="AF302">
            <v>134654.5</v>
          </cell>
          <cell r="AG302">
            <v>409605</v>
          </cell>
          <cell r="AH302">
            <v>409605</v>
          </cell>
          <cell r="AI302">
            <v>260001</v>
          </cell>
          <cell r="AJ302">
            <v>122381</v>
          </cell>
          <cell r="AK302">
            <v>103413</v>
          </cell>
          <cell r="AL302">
            <v>817232</v>
          </cell>
          <cell r="AM302">
            <v>720592</v>
          </cell>
          <cell r="AN302">
            <v>264145</v>
          </cell>
          <cell r="AO302">
            <v>364704.06</v>
          </cell>
          <cell r="AP302">
            <v>1557103.65</v>
          </cell>
          <cell r="AQ302">
            <v>831408.04999999981</v>
          </cell>
          <cell r="AR302">
            <v>578488</v>
          </cell>
          <cell r="AS302">
            <v>620847.99</v>
          </cell>
          <cell r="AT302">
            <v>352719.26</v>
          </cell>
          <cell r="AU302">
            <v>498217.22</v>
          </cell>
          <cell r="AV302">
            <v>0</v>
          </cell>
          <cell r="AW302">
            <v>0</v>
          </cell>
          <cell r="AX302">
            <v>439825.2</v>
          </cell>
          <cell r="AY302">
            <v>214195.84000000003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105642</v>
          </cell>
          <cell r="BI302">
            <v>58860</v>
          </cell>
          <cell r="BJ302">
            <v>42202</v>
          </cell>
          <cell r="BK302">
            <v>134654.5</v>
          </cell>
          <cell r="BL302">
            <v>149604</v>
          </cell>
          <cell r="BM302">
            <v>137620</v>
          </cell>
        </row>
        <row r="303">
          <cell r="A303" t="str">
            <v>5321-111</v>
          </cell>
          <cell r="B303" t="str">
            <v>เงินเดือน ค่าจ้าง</v>
          </cell>
          <cell r="C303" t="str">
            <v>ค่าใช้จ่ายเกี่ยวกับพนักงาน</v>
          </cell>
          <cell r="E303">
            <v>17189846</v>
          </cell>
          <cell r="F303">
            <v>0</v>
          </cell>
          <cell r="G303">
            <v>7709385</v>
          </cell>
          <cell r="H303">
            <v>9480461</v>
          </cell>
          <cell r="I303">
            <v>5920896</v>
          </cell>
          <cell r="J303">
            <v>2568431</v>
          </cell>
          <cell r="K303">
            <v>6067513</v>
          </cell>
          <cell r="L303">
            <v>4131718</v>
          </cell>
          <cell r="M303">
            <v>2537790</v>
          </cell>
          <cell r="N303">
            <v>1233995</v>
          </cell>
          <cell r="O303">
            <v>3331370</v>
          </cell>
          <cell r="P303">
            <v>2484575</v>
          </cell>
          <cell r="Q303">
            <v>1560000</v>
          </cell>
          <cell r="R303">
            <v>752700</v>
          </cell>
          <cell r="S303">
            <v>3434459</v>
          </cell>
          <cell r="T303">
            <v>2698186</v>
          </cell>
          <cell r="U303">
            <v>1821278</v>
          </cell>
          <cell r="V303">
            <v>978820</v>
          </cell>
          <cell r="W303">
            <v>3960123</v>
          </cell>
          <cell r="X303">
            <v>2958606</v>
          </cell>
          <cell r="Y303">
            <v>1969992</v>
          </cell>
          <cell r="Z303">
            <v>984996</v>
          </cell>
          <cell r="AA303">
            <v>7523691</v>
          </cell>
          <cell r="AB303">
            <v>7523691</v>
          </cell>
          <cell r="AC303">
            <v>7523691</v>
          </cell>
          <cell r="AD303">
            <v>6130860</v>
          </cell>
          <cell r="AE303">
            <v>4263990</v>
          </cell>
          <cell r="AF303">
            <v>2207310</v>
          </cell>
          <cell r="AG303">
            <v>9111803.8599999994</v>
          </cell>
          <cell r="AH303">
            <v>9111803.8599999994</v>
          </cell>
          <cell r="AI303">
            <v>7228604.8599999994</v>
          </cell>
          <cell r="AJ303">
            <v>4961587.8600000003</v>
          </cell>
          <cell r="AK303">
            <v>2476184.4300000002</v>
          </cell>
          <cell r="AL303">
            <v>10070221.42</v>
          </cell>
          <cell r="AM303">
            <v>7503952.9900000002</v>
          </cell>
          <cell r="AN303">
            <v>4933375.5599999996</v>
          </cell>
          <cell r="AO303">
            <v>2568431</v>
          </cell>
          <cell r="AP303">
            <v>3352465</v>
          </cell>
          <cell r="AQ303">
            <v>3559565</v>
          </cell>
          <cell r="AR303">
            <v>1935795</v>
          </cell>
          <cell r="AS303">
            <v>1593928</v>
          </cell>
          <cell r="AT303">
            <v>1303795</v>
          </cell>
          <cell r="AU303">
            <v>1233995</v>
          </cell>
          <cell r="AV303">
            <v>752700</v>
          </cell>
          <cell r="AW303">
            <v>807300</v>
          </cell>
          <cell r="AX303">
            <v>924575</v>
          </cell>
          <cell r="AY303">
            <v>846795</v>
          </cell>
          <cell r="AZ303">
            <v>978820</v>
          </cell>
          <cell r="BA303">
            <v>842458</v>
          </cell>
          <cell r="BB303">
            <v>876908</v>
          </cell>
          <cell r="BC303">
            <v>736273</v>
          </cell>
          <cell r="BD303">
            <v>1001517</v>
          </cell>
          <cell r="BE303">
            <v>988614</v>
          </cell>
          <cell r="BF303">
            <v>984996</v>
          </cell>
          <cell r="BG303">
            <v>984996</v>
          </cell>
          <cell r="BH303">
            <v>1392831</v>
          </cell>
          <cell r="BI303">
            <v>1866870</v>
          </cell>
          <cell r="BJ303">
            <v>2056680</v>
          </cell>
          <cell r="BK303">
            <v>2207310</v>
          </cell>
          <cell r="BL303">
            <v>1883199</v>
          </cell>
          <cell r="BM303">
            <v>2267016.9999999991</v>
          </cell>
        </row>
        <row r="304">
          <cell r="A304" t="str">
            <v>5321-111.1</v>
          </cell>
          <cell r="B304" t="str">
            <v>เงินเดือน ค่าจ้าง-ขาย</v>
          </cell>
          <cell r="C304" t="str">
            <v>ค่าใช้จ่ายเกี่ยวกับพนักงาน</v>
          </cell>
          <cell r="F304">
            <v>860385</v>
          </cell>
          <cell r="G304">
            <v>0</v>
          </cell>
          <cell r="H304">
            <v>860385</v>
          </cell>
          <cell r="I304">
            <v>411990</v>
          </cell>
          <cell r="J304">
            <v>205995</v>
          </cell>
          <cell r="K304">
            <v>1486350</v>
          </cell>
          <cell r="L304">
            <v>1211200</v>
          </cell>
          <cell r="M304">
            <v>809800</v>
          </cell>
          <cell r="N304">
            <v>417700</v>
          </cell>
          <cell r="O304">
            <v>1103800</v>
          </cell>
          <cell r="P304">
            <v>707100</v>
          </cell>
          <cell r="Q304">
            <v>320400</v>
          </cell>
          <cell r="R304">
            <v>114900</v>
          </cell>
          <cell r="S304">
            <v>491400</v>
          </cell>
          <cell r="T304">
            <v>379800</v>
          </cell>
          <cell r="U304">
            <v>253200</v>
          </cell>
          <cell r="V304">
            <v>126600</v>
          </cell>
          <cell r="W304">
            <v>602260</v>
          </cell>
          <cell r="X304">
            <v>480331</v>
          </cell>
          <cell r="Y304">
            <v>329766</v>
          </cell>
          <cell r="Z304">
            <v>164883</v>
          </cell>
          <cell r="AA304">
            <v>836768</v>
          </cell>
          <cell r="AB304">
            <v>836768</v>
          </cell>
          <cell r="AC304">
            <v>836768</v>
          </cell>
          <cell r="AD304">
            <v>627441</v>
          </cell>
          <cell r="AE304">
            <v>398657</v>
          </cell>
          <cell r="AF304">
            <v>178607</v>
          </cell>
          <cell r="AG304">
            <v>925522</v>
          </cell>
          <cell r="AH304">
            <v>925522</v>
          </cell>
          <cell r="AI304">
            <v>701450</v>
          </cell>
          <cell r="AJ304">
            <v>476600</v>
          </cell>
          <cell r="AK304">
            <v>240650</v>
          </cell>
          <cell r="AL304">
            <v>937149.5</v>
          </cell>
          <cell r="AM304">
            <v>701599.5</v>
          </cell>
          <cell r="AN304">
            <v>482366.5</v>
          </cell>
          <cell r="AO304">
            <v>205995</v>
          </cell>
          <cell r="AP304">
            <v>205995</v>
          </cell>
          <cell r="AQ304">
            <v>448395</v>
          </cell>
          <cell r="AR304">
            <v>275150</v>
          </cell>
          <cell r="AS304">
            <v>401400</v>
          </cell>
          <cell r="AT304">
            <v>392100</v>
          </cell>
          <cell r="AU304">
            <v>417700</v>
          </cell>
          <cell r="AV304">
            <v>114900</v>
          </cell>
          <cell r="AW304">
            <v>205500</v>
          </cell>
          <cell r="AX304">
            <v>386700</v>
          </cell>
          <cell r="AY304">
            <v>396700</v>
          </cell>
          <cell r="AZ304">
            <v>126600</v>
          </cell>
          <cell r="BA304">
            <v>126600</v>
          </cell>
          <cell r="BB304">
            <v>126600</v>
          </cell>
          <cell r="BC304">
            <v>111600</v>
          </cell>
          <cell r="BD304">
            <v>121929</v>
          </cell>
          <cell r="BE304">
            <v>150565</v>
          </cell>
          <cell r="BF304">
            <v>164883</v>
          </cell>
          <cell r="BG304">
            <v>164883</v>
          </cell>
          <cell r="BH304">
            <v>209327</v>
          </cell>
          <cell r="BI304">
            <v>228784</v>
          </cell>
          <cell r="BJ304">
            <v>220050</v>
          </cell>
          <cell r="BK304">
            <v>178607</v>
          </cell>
          <cell r="BL304">
            <v>224072</v>
          </cell>
          <cell r="BM304">
            <v>224850</v>
          </cell>
        </row>
        <row r="305">
          <cell r="A305" t="str">
            <v>5321-111.2</v>
          </cell>
          <cell r="B305" t="str">
            <v>เงินเดือน ค่าจ้าง-ผู้บริหาร</v>
          </cell>
          <cell r="C305" t="str">
            <v>ค่าใช้จ่ายเกี่ยวกับพนักงาน</v>
          </cell>
          <cell r="F305">
            <v>6849000</v>
          </cell>
          <cell r="G305">
            <v>0</v>
          </cell>
          <cell r="H305">
            <v>6849000</v>
          </cell>
          <cell r="I305">
            <v>4566000</v>
          </cell>
          <cell r="J305">
            <v>2283000</v>
          </cell>
          <cell r="K305">
            <v>8906400</v>
          </cell>
          <cell r="L305">
            <v>6679800</v>
          </cell>
          <cell r="M305">
            <v>4453200</v>
          </cell>
          <cell r="N305">
            <v>2211000</v>
          </cell>
          <cell r="O305">
            <v>7204860</v>
          </cell>
          <cell r="P305">
            <v>4904660</v>
          </cell>
          <cell r="Q305">
            <v>2704460</v>
          </cell>
          <cell r="R305">
            <v>1244736</v>
          </cell>
          <cell r="S305">
            <v>4877436</v>
          </cell>
          <cell r="T305">
            <v>3655800</v>
          </cell>
          <cell r="U305">
            <v>2374164</v>
          </cell>
          <cell r="V305">
            <v>1187082</v>
          </cell>
          <cell r="W305">
            <v>4923573</v>
          </cell>
          <cell r="X305">
            <v>3740550</v>
          </cell>
          <cell r="Y305">
            <v>2587551</v>
          </cell>
          <cell r="Z305">
            <v>1334731</v>
          </cell>
          <cell r="AA305">
            <v>5839035</v>
          </cell>
          <cell r="AB305">
            <v>5839035</v>
          </cell>
          <cell r="AC305">
            <v>5839035</v>
          </cell>
          <cell r="AD305">
            <v>4401907.25</v>
          </cell>
          <cell r="AE305">
            <v>2953671.5</v>
          </cell>
          <cell r="AF305">
            <v>1505435.75</v>
          </cell>
          <cell r="AG305">
            <v>5401327</v>
          </cell>
          <cell r="AH305">
            <v>5401327</v>
          </cell>
          <cell r="AI305">
            <v>3783722.25</v>
          </cell>
          <cell r="AJ305">
            <v>2492986.5</v>
          </cell>
          <cell r="AK305">
            <v>1245329.25</v>
          </cell>
          <cell r="AL305">
            <v>5315599.25</v>
          </cell>
          <cell r="AM305">
            <v>4064509</v>
          </cell>
          <cell r="AN305">
            <v>2720309.75</v>
          </cell>
          <cell r="AO305">
            <v>2283000</v>
          </cell>
          <cell r="AP305">
            <v>2283000</v>
          </cell>
          <cell r="AQ305">
            <v>2283000</v>
          </cell>
          <cell r="AR305">
            <v>2226600</v>
          </cell>
          <cell r="AS305">
            <v>2226600</v>
          </cell>
          <cell r="AT305">
            <v>2242200</v>
          </cell>
          <cell r="AU305">
            <v>2211000</v>
          </cell>
          <cell r="AV305">
            <v>1244736</v>
          </cell>
          <cell r="AW305">
            <v>1459724</v>
          </cell>
          <cell r="AX305">
            <v>2200200</v>
          </cell>
          <cell r="AY305">
            <v>2300200</v>
          </cell>
          <cell r="AZ305">
            <v>1187082</v>
          </cell>
          <cell r="BA305">
            <v>1187082</v>
          </cell>
          <cell r="BB305">
            <v>1281636</v>
          </cell>
          <cell r="BC305">
            <v>1221636</v>
          </cell>
          <cell r="BD305">
            <v>1183023</v>
          </cell>
          <cell r="BE305">
            <v>1152999</v>
          </cell>
          <cell r="BF305">
            <v>1252820</v>
          </cell>
          <cell r="BG305">
            <v>1334731</v>
          </cell>
          <cell r="BH305">
            <v>1437127.75</v>
          </cell>
          <cell r="BI305">
            <v>1448235.75</v>
          </cell>
          <cell r="BJ305">
            <v>1448235.75</v>
          </cell>
          <cell r="BK305">
            <v>1505435.75</v>
          </cell>
          <cell r="BL305">
            <v>1617604.75</v>
          </cell>
          <cell r="BM305">
            <v>1290735.75</v>
          </cell>
        </row>
        <row r="306">
          <cell r="A306" t="str">
            <v>5321-112</v>
          </cell>
          <cell r="B306" t="str">
            <v>ค่าล่วงเวลา</v>
          </cell>
          <cell r="C306" t="str">
            <v>ค่าใช้จ่ายเกี่ยวกับพนักงาน</v>
          </cell>
          <cell r="E306">
            <v>425463</v>
          </cell>
          <cell r="F306">
            <v>0</v>
          </cell>
          <cell r="G306">
            <v>0</v>
          </cell>
          <cell r="H306">
            <v>425463</v>
          </cell>
          <cell r="I306">
            <v>260728</v>
          </cell>
          <cell r="J306">
            <v>85867</v>
          </cell>
          <cell r="K306">
            <v>115084</v>
          </cell>
          <cell r="L306">
            <v>22513</v>
          </cell>
          <cell r="M306">
            <v>14608</v>
          </cell>
          <cell r="N306">
            <v>2350</v>
          </cell>
          <cell r="O306">
            <v>128988</v>
          </cell>
          <cell r="P306">
            <v>125690</v>
          </cell>
          <cell r="Q306">
            <v>26807</v>
          </cell>
          <cell r="R306">
            <v>1723</v>
          </cell>
          <cell r="S306">
            <v>15537.12</v>
          </cell>
          <cell r="T306">
            <v>12304.12</v>
          </cell>
          <cell r="U306">
            <v>10226.120000000001</v>
          </cell>
          <cell r="V306">
            <v>4951</v>
          </cell>
          <cell r="W306">
            <v>64782.16</v>
          </cell>
          <cell r="X306">
            <v>56520</v>
          </cell>
          <cell r="Y306">
            <v>43992</v>
          </cell>
          <cell r="Z306">
            <v>28666</v>
          </cell>
          <cell r="AA306">
            <v>122428</v>
          </cell>
          <cell r="AB306">
            <v>122428</v>
          </cell>
          <cell r="AC306">
            <v>122428</v>
          </cell>
          <cell r="AD306">
            <v>81223</v>
          </cell>
          <cell r="AE306">
            <v>59451</v>
          </cell>
          <cell r="AF306">
            <v>31304</v>
          </cell>
          <cell r="AG306">
            <v>202944</v>
          </cell>
          <cell r="AH306">
            <v>202944</v>
          </cell>
          <cell r="AI306">
            <v>182520</v>
          </cell>
          <cell r="AJ306">
            <v>139431</v>
          </cell>
          <cell r="AK306">
            <v>78362</v>
          </cell>
          <cell r="AL306">
            <v>233872</v>
          </cell>
          <cell r="AM306">
            <v>141212</v>
          </cell>
          <cell r="AN306">
            <v>106842</v>
          </cell>
          <cell r="AO306">
            <v>85867</v>
          </cell>
          <cell r="AP306">
            <v>174861</v>
          </cell>
          <cell r="AQ306">
            <v>164735</v>
          </cell>
          <cell r="AR306">
            <v>92571</v>
          </cell>
          <cell r="AS306">
            <v>7905</v>
          </cell>
          <cell r="AT306">
            <v>12258</v>
          </cell>
          <cell r="AU306">
            <v>2350</v>
          </cell>
          <cell r="AV306">
            <v>1723</v>
          </cell>
          <cell r="AW306">
            <v>25084</v>
          </cell>
          <cell r="AX306">
            <v>98883</v>
          </cell>
          <cell r="AY306">
            <v>3298</v>
          </cell>
          <cell r="AZ306">
            <v>4951</v>
          </cell>
          <cell r="BA306">
            <v>5275.1200000000008</v>
          </cell>
          <cell r="BB306">
            <v>2078</v>
          </cell>
          <cell r="BC306">
            <v>3233</v>
          </cell>
          <cell r="BD306">
            <v>8262.1600000000035</v>
          </cell>
          <cell r="BE306">
            <v>12528</v>
          </cell>
          <cell r="BF306">
            <v>15326</v>
          </cell>
          <cell r="BG306">
            <v>28666</v>
          </cell>
          <cell r="BH306">
            <v>41205</v>
          </cell>
          <cell r="BI306">
            <v>21772</v>
          </cell>
          <cell r="BJ306">
            <v>28147</v>
          </cell>
          <cell r="BK306">
            <v>31304</v>
          </cell>
          <cell r="BL306">
            <v>20424</v>
          </cell>
          <cell r="BM306">
            <v>43089</v>
          </cell>
        </row>
        <row r="307">
          <cell r="A307" t="str">
            <v>5321-112.1</v>
          </cell>
          <cell r="B307" t="str">
            <v>ค่าล่วงเวลา-ผู้บริหาร</v>
          </cell>
          <cell r="C307" t="str">
            <v>ค่าใช้จ่ายเกี่ยวกับพนักงาน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1050</v>
          </cell>
          <cell r="X307">
            <v>1050</v>
          </cell>
          <cell r="Y307">
            <v>0</v>
          </cell>
          <cell r="Z307">
            <v>0</v>
          </cell>
          <cell r="AA307">
            <v>17116</v>
          </cell>
          <cell r="AB307">
            <v>17116</v>
          </cell>
          <cell r="AC307">
            <v>17116</v>
          </cell>
          <cell r="AD307">
            <v>6254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1050</v>
          </cell>
          <cell r="BF307">
            <v>0</v>
          </cell>
          <cell r="BG307">
            <v>0</v>
          </cell>
          <cell r="BH307">
            <v>10862</v>
          </cell>
          <cell r="BI307">
            <v>6254</v>
          </cell>
          <cell r="BJ307">
            <v>0</v>
          </cell>
          <cell r="BK307">
            <v>0</v>
          </cell>
        </row>
        <row r="308">
          <cell r="A308" t="str">
            <v>5321-112.2</v>
          </cell>
          <cell r="B308" t="str">
            <v>ค่าล่วงเวลา-ขาย</v>
          </cell>
          <cell r="C308" t="str">
            <v>ค่าใช้จ่ายเกี่ยวกับพนักงาน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3321</v>
          </cell>
          <cell r="L308">
            <v>1695</v>
          </cell>
          <cell r="M308">
            <v>0</v>
          </cell>
          <cell r="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1626</v>
          </cell>
          <cell r="AS308">
            <v>1695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</row>
        <row r="309">
          <cell r="A309" t="str">
            <v>5321-113</v>
          </cell>
          <cell r="B309" t="str">
            <v>ค่าเบี้ยเลี้ยง</v>
          </cell>
          <cell r="C309" t="str">
            <v>ค่าใช้จ่ายเกี่ยวกับพนักงาน</v>
          </cell>
          <cell r="E309">
            <v>39000</v>
          </cell>
          <cell r="F309">
            <v>0</v>
          </cell>
          <cell r="G309">
            <v>8000</v>
          </cell>
          <cell r="H309">
            <v>31000</v>
          </cell>
          <cell r="I309">
            <v>16000</v>
          </cell>
          <cell r="J309">
            <v>9000</v>
          </cell>
          <cell r="K309">
            <v>35400</v>
          </cell>
          <cell r="L309">
            <v>21400</v>
          </cell>
          <cell r="M309">
            <v>21300</v>
          </cell>
          <cell r="N309">
            <v>21300</v>
          </cell>
          <cell r="O309">
            <v>8400</v>
          </cell>
          <cell r="P309">
            <v>800</v>
          </cell>
          <cell r="Q309">
            <v>800</v>
          </cell>
          <cell r="R309">
            <v>800</v>
          </cell>
          <cell r="S309">
            <v>12200</v>
          </cell>
          <cell r="T309">
            <v>10900</v>
          </cell>
          <cell r="U309">
            <v>1000</v>
          </cell>
          <cell r="V309">
            <v>0</v>
          </cell>
          <cell r="W309">
            <v>1400</v>
          </cell>
          <cell r="X309">
            <v>1400</v>
          </cell>
          <cell r="Y309">
            <v>1400</v>
          </cell>
          <cell r="Z309">
            <v>1400</v>
          </cell>
          <cell r="AA309">
            <v>8000</v>
          </cell>
          <cell r="AB309">
            <v>8000</v>
          </cell>
          <cell r="AC309">
            <v>8000</v>
          </cell>
          <cell r="AD309">
            <v>8000</v>
          </cell>
          <cell r="AE309">
            <v>8000</v>
          </cell>
          <cell r="AF309">
            <v>8000</v>
          </cell>
          <cell r="AG309">
            <v>88050</v>
          </cell>
          <cell r="AH309">
            <v>88050</v>
          </cell>
          <cell r="AI309">
            <v>63750</v>
          </cell>
          <cell r="AJ309">
            <v>38000</v>
          </cell>
          <cell r="AK309">
            <v>20300</v>
          </cell>
          <cell r="AL309">
            <v>91250</v>
          </cell>
          <cell r="AM309">
            <v>66600</v>
          </cell>
          <cell r="AN309">
            <v>45500</v>
          </cell>
          <cell r="AO309">
            <v>9000</v>
          </cell>
          <cell r="AP309">
            <v>7000</v>
          </cell>
          <cell r="AQ309">
            <v>15000</v>
          </cell>
          <cell r="AR309">
            <v>14000</v>
          </cell>
          <cell r="AS309">
            <v>100</v>
          </cell>
          <cell r="AT309">
            <v>0</v>
          </cell>
          <cell r="AU309">
            <v>21300</v>
          </cell>
          <cell r="AV309">
            <v>800</v>
          </cell>
          <cell r="AW309">
            <v>0</v>
          </cell>
          <cell r="AX309">
            <v>0</v>
          </cell>
          <cell r="AY309">
            <v>7600</v>
          </cell>
          <cell r="AZ309">
            <v>0</v>
          </cell>
          <cell r="BA309">
            <v>1000</v>
          </cell>
          <cell r="BB309">
            <v>9900</v>
          </cell>
          <cell r="BC309">
            <v>1300</v>
          </cell>
          <cell r="BD309">
            <v>0</v>
          </cell>
          <cell r="BE309">
            <v>0</v>
          </cell>
          <cell r="BF309">
            <v>0</v>
          </cell>
          <cell r="BG309">
            <v>1400</v>
          </cell>
          <cell r="BH309">
            <v>0</v>
          </cell>
          <cell r="BI309">
            <v>0</v>
          </cell>
          <cell r="BJ309">
            <v>0</v>
          </cell>
          <cell r="BK309">
            <v>8000</v>
          </cell>
          <cell r="BL309">
            <v>24300</v>
          </cell>
          <cell r="BM309">
            <v>25750</v>
          </cell>
        </row>
        <row r="310">
          <cell r="A310" t="str">
            <v>5321-113.1</v>
          </cell>
          <cell r="B310" t="str">
            <v>ค่าเบี้ยเลี้ยง-ขาย</v>
          </cell>
          <cell r="C310" t="str">
            <v>ค่าใช้จ่ายเกี่ยวกับพนักงาน</v>
          </cell>
          <cell r="F310">
            <v>6000</v>
          </cell>
          <cell r="G310">
            <v>0</v>
          </cell>
          <cell r="H310">
            <v>6000</v>
          </cell>
          <cell r="I310">
            <v>2000</v>
          </cell>
          <cell r="J310">
            <v>1000</v>
          </cell>
          <cell r="K310">
            <v>14500</v>
          </cell>
          <cell r="L310">
            <v>5000</v>
          </cell>
          <cell r="M310">
            <v>5000</v>
          </cell>
          <cell r="N310">
            <v>5000</v>
          </cell>
          <cell r="O310">
            <v>11000</v>
          </cell>
          <cell r="P310">
            <v>11000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2000</v>
          </cell>
          <cell r="X310">
            <v>2000</v>
          </cell>
          <cell r="Y310">
            <v>2000</v>
          </cell>
          <cell r="Z310">
            <v>2000</v>
          </cell>
          <cell r="AA310">
            <v>8650</v>
          </cell>
          <cell r="AB310">
            <v>8650</v>
          </cell>
          <cell r="AC310">
            <v>8650</v>
          </cell>
          <cell r="AD310">
            <v>5500</v>
          </cell>
          <cell r="AE310">
            <v>5500</v>
          </cell>
          <cell r="AF310">
            <v>5500</v>
          </cell>
          <cell r="AO310">
            <v>1000</v>
          </cell>
          <cell r="AP310">
            <v>1000</v>
          </cell>
          <cell r="AQ310">
            <v>4000</v>
          </cell>
          <cell r="AR310">
            <v>9500</v>
          </cell>
          <cell r="AS310">
            <v>0</v>
          </cell>
          <cell r="AT310">
            <v>0</v>
          </cell>
          <cell r="AU310">
            <v>5000</v>
          </cell>
          <cell r="AV310">
            <v>0</v>
          </cell>
          <cell r="AW310">
            <v>0</v>
          </cell>
          <cell r="AX310">
            <v>11000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2000</v>
          </cell>
          <cell r="BH310">
            <v>3150</v>
          </cell>
          <cell r="BI310">
            <v>0</v>
          </cell>
          <cell r="BJ310">
            <v>0</v>
          </cell>
          <cell r="BK310">
            <v>5500</v>
          </cell>
          <cell r="BL310">
            <v>0</v>
          </cell>
        </row>
        <row r="311">
          <cell r="A311" t="str">
            <v>5321-113.2</v>
          </cell>
          <cell r="B311" t="str">
            <v>ค่าเบี้ยเลี้ยง-ผู้บริหาร</v>
          </cell>
          <cell r="C311" t="str">
            <v>ค่าใช้จ่ายเกี่ยวกับพนักงาน</v>
          </cell>
          <cell r="F311">
            <v>2000</v>
          </cell>
          <cell r="G311">
            <v>0</v>
          </cell>
          <cell r="H311">
            <v>2000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1000</v>
          </cell>
          <cell r="P311">
            <v>0</v>
          </cell>
          <cell r="Q311">
            <v>0</v>
          </cell>
          <cell r="R311">
            <v>0</v>
          </cell>
          <cell r="S311">
            <v>3000</v>
          </cell>
          <cell r="T311">
            <v>3000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900</v>
          </cell>
          <cell r="AB311">
            <v>900</v>
          </cell>
          <cell r="AC311">
            <v>900</v>
          </cell>
          <cell r="AD311">
            <v>900</v>
          </cell>
          <cell r="AE311">
            <v>900</v>
          </cell>
          <cell r="AF311">
            <v>900</v>
          </cell>
          <cell r="AO311">
            <v>0</v>
          </cell>
          <cell r="AP311">
            <v>0</v>
          </cell>
          <cell r="AQ311">
            <v>2000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1000</v>
          </cell>
          <cell r="AZ311">
            <v>0</v>
          </cell>
          <cell r="BA311">
            <v>0</v>
          </cell>
          <cell r="BB311">
            <v>3000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J311">
            <v>0</v>
          </cell>
          <cell r="BK311">
            <v>900</v>
          </cell>
          <cell r="BL311">
            <v>0</v>
          </cell>
        </row>
        <row r="312">
          <cell r="A312" t="str">
            <v>5321-114</v>
          </cell>
          <cell r="B312" t="str">
            <v>โบนัส</v>
          </cell>
          <cell r="C312" t="str">
            <v>ค่าใช้จ่ายเกี่ยวกับพนักงาน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581165</v>
          </cell>
          <cell r="L312">
            <v>0</v>
          </cell>
          <cell r="M312">
            <v>0</v>
          </cell>
          <cell r="N312">
            <v>0</v>
          </cell>
          <cell r="O312">
            <v>349913.46</v>
          </cell>
          <cell r="P312">
            <v>0</v>
          </cell>
          <cell r="Q312">
            <v>0</v>
          </cell>
          <cell r="R312">
            <v>0</v>
          </cell>
          <cell r="S312">
            <v>278010.42</v>
          </cell>
          <cell r="T312">
            <v>0</v>
          </cell>
          <cell r="U312">
            <v>0</v>
          </cell>
          <cell r="V312">
            <v>0</v>
          </cell>
          <cell r="W312">
            <v>252295</v>
          </cell>
          <cell r="X312">
            <v>0</v>
          </cell>
          <cell r="Y312">
            <v>0</v>
          </cell>
          <cell r="Z312">
            <v>0</v>
          </cell>
          <cell r="AA312">
            <v>329617</v>
          </cell>
          <cell r="AB312">
            <v>329617</v>
          </cell>
          <cell r="AC312">
            <v>329617</v>
          </cell>
          <cell r="AD312">
            <v>0</v>
          </cell>
          <cell r="AE312">
            <v>0</v>
          </cell>
          <cell r="AF312">
            <v>0</v>
          </cell>
          <cell r="AG312">
            <v>908221</v>
          </cell>
          <cell r="AH312">
            <v>908221</v>
          </cell>
          <cell r="AO312">
            <v>0</v>
          </cell>
          <cell r="AP312">
            <v>0</v>
          </cell>
          <cell r="AQ312">
            <v>0</v>
          </cell>
          <cell r="AR312">
            <v>581165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349913.46</v>
          </cell>
          <cell r="AZ312">
            <v>0</v>
          </cell>
          <cell r="BA312">
            <v>0</v>
          </cell>
          <cell r="BB312">
            <v>0</v>
          </cell>
          <cell r="BC312">
            <v>278010.42</v>
          </cell>
          <cell r="BD312">
            <v>252295</v>
          </cell>
          <cell r="BE312">
            <v>0</v>
          </cell>
          <cell r="BF312">
            <v>0</v>
          </cell>
          <cell r="BG312">
            <v>0</v>
          </cell>
          <cell r="BH312">
            <v>329617</v>
          </cell>
          <cell r="BI312">
            <v>0</v>
          </cell>
          <cell r="BJ312">
            <v>0</v>
          </cell>
          <cell r="BK312">
            <v>0</v>
          </cell>
          <cell r="BL312">
            <v>908221</v>
          </cell>
          <cell r="BM312">
            <v>0</v>
          </cell>
        </row>
        <row r="313">
          <cell r="A313" t="str">
            <v>5321-114.1</v>
          </cell>
          <cell r="B313" t="str">
            <v>โบนัส-ขาย</v>
          </cell>
          <cell r="C313" t="str">
            <v>ค่าใช้จ่ายเกี่ยวกับพนักงาน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56833</v>
          </cell>
          <cell r="L313">
            <v>0</v>
          </cell>
          <cell r="M313">
            <v>0</v>
          </cell>
          <cell r="N313">
            <v>0</v>
          </cell>
          <cell r="O313">
            <v>51115</v>
          </cell>
          <cell r="P313">
            <v>0</v>
          </cell>
          <cell r="Q313">
            <v>0</v>
          </cell>
          <cell r="R313">
            <v>0</v>
          </cell>
          <cell r="S313">
            <v>9300</v>
          </cell>
          <cell r="T313">
            <v>0</v>
          </cell>
          <cell r="U313">
            <v>0</v>
          </cell>
          <cell r="V313">
            <v>0</v>
          </cell>
          <cell r="W313">
            <v>10161</v>
          </cell>
          <cell r="X313">
            <v>0</v>
          </cell>
          <cell r="Y313">
            <v>0</v>
          </cell>
          <cell r="Z313">
            <v>0</v>
          </cell>
          <cell r="AA313">
            <v>55761</v>
          </cell>
          <cell r="AB313">
            <v>55761</v>
          </cell>
          <cell r="AC313">
            <v>55761</v>
          </cell>
          <cell r="AO313">
            <v>0</v>
          </cell>
          <cell r="AP313">
            <v>0</v>
          </cell>
          <cell r="AQ313">
            <v>0</v>
          </cell>
          <cell r="AR313">
            <v>56833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51115</v>
          </cell>
          <cell r="AZ313">
            <v>0</v>
          </cell>
          <cell r="BA313">
            <v>0</v>
          </cell>
          <cell r="BB313">
            <v>0</v>
          </cell>
          <cell r="BC313">
            <v>9300</v>
          </cell>
          <cell r="BD313">
            <v>10161</v>
          </cell>
          <cell r="BE313">
            <v>0</v>
          </cell>
          <cell r="BF313">
            <v>0</v>
          </cell>
          <cell r="BG313">
            <v>0</v>
          </cell>
          <cell r="BH313">
            <v>55761</v>
          </cell>
          <cell r="BI313">
            <v>0</v>
          </cell>
          <cell r="BJ313">
            <v>0</v>
          </cell>
          <cell r="BK313">
            <v>0</v>
          </cell>
        </row>
        <row r="314">
          <cell r="A314" t="str">
            <v>5321-114.2</v>
          </cell>
          <cell r="B314" t="str">
            <v>โบนัส-ผู้บริหาร</v>
          </cell>
          <cell r="C314" t="str">
            <v>ค่าใช้จ่ายเกี่ยวกับพนักงาน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513130</v>
          </cell>
          <cell r="L314">
            <v>0</v>
          </cell>
          <cell r="M314">
            <v>0</v>
          </cell>
          <cell r="N314">
            <v>0</v>
          </cell>
          <cell r="O314">
            <v>465848.29</v>
          </cell>
          <cell r="P314">
            <v>0</v>
          </cell>
          <cell r="Q314">
            <v>0</v>
          </cell>
          <cell r="R314">
            <v>0</v>
          </cell>
          <cell r="S314">
            <v>263483.33</v>
          </cell>
          <cell r="T314">
            <v>0</v>
          </cell>
          <cell r="U314">
            <v>0</v>
          </cell>
          <cell r="V314">
            <v>0</v>
          </cell>
          <cell r="W314">
            <v>125007</v>
          </cell>
          <cell r="X314">
            <v>0</v>
          </cell>
          <cell r="Y314">
            <v>0</v>
          </cell>
          <cell r="Z314">
            <v>0</v>
          </cell>
          <cell r="AA314">
            <v>232652</v>
          </cell>
          <cell r="AB314">
            <v>232652</v>
          </cell>
          <cell r="AC314">
            <v>232652</v>
          </cell>
          <cell r="AO314">
            <v>0</v>
          </cell>
          <cell r="AP314">
            <v>0</v>
          </cell>
          <cell r="AQ314">
            <v>0</v>
          </cell>
          <cell r="AR314">
            <v>513130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465848.29</v>
          </cell>
          <cell r="AZ314">
            <v>0</v>
          </cell>
          <cell r="BA314">
            <v>0</v>
          </cell>
          <cell r="BB314">
            <v>0</v>
          </cell>
          <cell r="BC314">
            <v>263483.33</v>
          </cell>
          <cell r="BD314">
            <v>125007</v>
          </cell>
          <cell r="BE314">
            <v>0</v>
          </cell>
          <cell r="BF314">
            <v>0</v>
          </cell>
          <cell r="BG314">
            <v>0</v>
          </cell>
          <cell r="BH314">
            <v>232652</v>
          </cell>
          <cell r="BI314">
            <v>0</v>
          </cell>
          <cell r="BJ314">
            <v>0</v>
          </cell>
          <cell r="BK314">
            <v>0</v>
          </cell>
        </row>
        <row r="315">
          <cell r="A315" t="str">
            <v>5321-115</v>
          </cell>
          <cell r="B315" t="str">
            <v>เงินสมทบกองทุนประกันสังคม</v>
          </cell>
          <cell r="C315" t="str">
            <v>ค่าใช้จ่ายเกี่ยวกับพนักงาน</v>
          </cell>
          <cell r="E315">
            <v>122564</v>
          </cell>
          <cell r="F315">
            <v>138744</v>
          </cell>
          <cell r="G315">
            <v>54750</v>
          </cell>
          <cell r="H315">
            <v>206558</v>
          </cell>
          <cell r="I315">
            <v>128350</v>
          </cell>
          <cell r="J315">
            <v>58207</v>
          </cell>
          <cell r="K315">
            <v>146201</v>
          </cell>
          <cell r="L315">
            <v>99717</v>
          </cell>
          <cell r="M315">
            <v>61283</v>
          </cell>
          <cell r="N315">
            <v>29359</v>
          </cell>
          <cell r="O315">
            <v>86814</v>
          </cell>
          <cell r="P315">
            <v>63513</v>
          </cell>
          <cell r="Q315">
            <v>37952</v>
          </cell>
          <cell r="R315">
            <v>17896</v>
          </cell>
          <cell r="S315">
            <v>80538.25</v>
          </cell>
          <cell r="T315">
            <v>62070.25</v>
          </cell>
          <cell r="U315">
            <v>39335.25</v>
          </cell>
          <cell r="V315">
            <v>20524</v>
          </cell>
          <cell r="W315">
            <v>138976</v>
          </cell>
          <cell r="X315">
            <v>103870</v>
          </cell>
          <cell r="Y315">
            <v>69126</v>
          </cell>
          <cell r="Z315">
            <v>34563</v>
          </cell>
          <cell r="AA315">
            <v>222844</v>
          </cell>
          <cell r="AB315">
            <v>222844</v>
          </cell>
          <cell r="AC315">
            <v>222844</v>
          </cell>
          <cell r="AD315">
            <v>181728</v>
          </cell>
          <cell r="AE315">
            <v>127770</v>
          </cell>
          <cell r="AF315">
            <v>66801</v>
          </cell>
          <cell r="AG315">
            <v>233804</v>
          </cell>
          <cell r="AH315">
            <v>233804</v>
          </cell>
          <cell r="AI315">
            <v>193328</v>
          </cell>
          <cell r="AJ315">
            <v>151440</v>
          </cell>
          <cell r="AK315">
            <v>75549</v>
          </cell>
          <cell r="AL315">
            <v>315091</v>
          </cell>
          <cell r="AM315">
            <v>235420</v>
          </cell>
          <cell r="AN315">
            <v>155909</v>
          </cell>
          <cell r="AO315">
            <v>58207</v>
          </cell>
          <cell r="AP315">
            <v>70143</v>
          </cell>
          <cell r="AQ315">
            <v>78208</v>
          </cell>
          <cell r="AR315">
            <v>46484</v>
          </cell>
          <cell r="AS315">
            <v>38434</v>
          </cell>
          <cell r="AT315">
            <v>31924</v>
          </cell>
          <cell r="AU315">
            <v>29359</v>
          </cell>
          <cell r="AV315">
            <v>17896</v>
          </cell>
          <cell r="AW315">
            <v>20056</v>
          </cell>
          <cell r="AX315">
            <v>25561</v>
          </cell>
          <cell r="AY315">
            <v>23301</v>
          </cell>
          <cell r="AZ315">
            <v>20524</v>
          </cell>
          <cell r="BA315">
            <v>18811.25</v>
          </cell>
          <cell r="BB315">
            <v>22735</v>
          </cell>
          <cell r="BC315">
            <v>18468</v>
          </cell>
          <cell r="BD315">
            <v>35106</v>
          </cell>
          <cell r="BE315">
            <v>34744</v>
          </cell>
          <cell r="BF315">
            <v>34563</v>
          </cell>
          <cell r="BG315">
            <v>34563</v>
          </cell>
          <cell r="BH315">
            <v>41116</v>
          </cell>
          <cell r="BI315">
            <v>53958</v>
          </cell>
          <cell r="BJ315">
            <v>60969</v>
          </cell>
          <cell r="BK315">
            <v>66801</v>
          </cell>
          <cell r="BL315">
            <v>40476</v>
          </cell>
          <cell r="BM315">
            <v>41888</v>
          </cell>
        </row>
        <row r="316">
          <cell r="A316" t="str">
            <v>5321-115.1</v>
          </cell>
          <cell r="B316" t="str">
            <v>เงินสมทบกองทุนประกันสังคม-ขาย</v>
          </cell>
          <cell r="C316" t="str">
            <v>ค่าใช้จ่ายเกี่ยวกับพนักงาน</v>
          </cell>
          <cell r="F316">
            <v>27750</v>
          </cell>
          <cell r="G316">
            <v>0</v>
          </cell>
          <cell r="H316">
            <v>27750</v>
          </cell>
          <cell r="I316">
            <v>13500</v>
          </cell>
          <cell r="J316">
            <v>6750</v>
          </cell>
          <cell r="K316">
            <v>44658</v>
          </cell>
          <cell r="L316">
            <v>34908</v>
          </cell>
          <cell r="M316">
            <v>23658</v>
          </cell>
          <cell r="N316">
            <v>12408</v>
          </cell>
          <cell r="O316">
            <v>30104</v>
          </cell>
          <cell r="P316">
            <v>19715</v>
          </cell>
          <cell r="Q316">
            <v>9326</v>
          </cell>
          <cell r="R316">
            <v>3505</v>
          </cell>
          <cell r="S316">
            <v>12489</v>
          </cell>
          <cell r="T316">
            <v>9000</v>
          </cell>
          <cell r="U316">
            <v>5400</v>
          </cell>
          <cell r="V316">
            <v>2700</v>
          </cell>
          <cell r="W316">
            <v>23728</v>
          </cell>
          <cell r="X316">
            <v>19228</v>
          </cell>
          <cell r="Y316">
            <v>13296</v>
          </cell>
          <cell r="Z316">
            <v>6648</v>
          </cell>
          <cell r="AA316">
            <v>35678</v>
          </cell>
          <cell r="AB316">
            <v>35678</v>
          </cell>
          <cell r="AC316">
            <v>35678</v>
          </cell>
          <cell r="AD316">
            <v>27928</v>
          </cell>
          <cell r="AE316">
            <v>17728</v>
          </cell>
          <cell r="AF316">
            <v>7828</v>
          </cell>
          <cell r="AG316">
            <v>31164</v>
          </cell>
          <cell r="AH316">
            <v>31164</v>
          </cell>
          <cell r="AI316">
            <v>25902</v>
          </cell>
          <cell r="AJ316">
            <v>19926</v>
          </cell>
          <cell r="AK316">
            <v>9963</v>
          </cell>
          <cell r="AL316">
            <v>39669</v>
          </cell>
          <cell r="AM316">
            <v>29706</v>
          </cell>
          <cell r="AN316">
            <v>20566</v>
          </cell>
          <cell r="AO316">
            <v>6750</v>
          </cell>
          <cell r="AP316">
            <v>6750</v>
          </cell>
          <cell r="AQ316">
            <v>14250</v>
          </cell>
          <cell r="AR316">
            <v>9750</v>
          </cell>
          <cell r="AS316">
            <v>11250</v>
          </cell>
          <cell r="AT316">
            <v>11250</v>
          </cell>
          <cell r="AU316">
            <v>12408</v>
          </cell>
          <cell r="AV316">
            <v>3505</v>
          </cell>
          <cell r="AW316">
            <v>5821</v>
          </cell>
          <cell r="AX316">
            <v>10389</v>
          </cell>
          <cell r="AY316">
            <v>10389</v>
          </cell>
          <cell r="AZ316">
            <v>2700</v>
          </cell>
          <cell r="BA316">
            <v>2700</v>
          </cell>
          <cell r="BB316">
            <v>3600</v>
          </cell>
          <cell r="BC316">
            <v>3489</v>
          </cell>
          <cell r="BD316">
            <v>4500</v>
          </cell>
          <cell r="BE316">
            <v>5932</v>
          </cell>
          <cell r="BF316">
            <v>6648</v>
          </cell>
          <cell r="BG316">
            <v>6648</v>
          </cell>
          <cell r="BH316">
            <v>7750</v>
          </cell>
          <cell r="BI316">
            <v>10200</v>
          </cell>
          <cell r="BJ316">
            <v>9900</v>
          </cell>
          <cell r="BK316">
            <v>7828</v>
          </cell>
          <cell r="BL316">
            <v>5262</v>
          </cell>
          <cell r="BM316">
            <v>5976</v>
          </cell>
        </row>
        <row r="317">
          <cell r="A317" t="str">
            <v>5321-115.2</v>
          </cell>
          <cell r="B317" t="str">
            <v>เงินสมทบกองทุนประกันสังคม-ผู้บริหาร</v>
          </cell>
          <cell r="C317" t="str">
            <v>ค่าใช้จ่ายเกี่ยวกับพนักงาน</v>
          </cell>
          <cell r="F317">
            <v>27000</v>
          </cell>
          <cell r="G317">
            <v>0</v>
          </cell>
          <cell r="H317">
            <v>27000</v>
          </cell>
          <cell r="I317">
            <v>18000</v>
          </cell>
          <cell r="J317">
            <v>9000</v>
          </cell>
          <cell r="K317">
            <v>36000</v>
          </cell>
          <cell r="L317">
            <v>27000</v>
          </cell>
          <cell r="M317">
            <v>18000</v>
          </cell>
          <cell r="N317">
            <v>9000</v>
          </cell>
          <cell r="O317">
            <v>25800</v>
          </cell>
          <cell r="P317">
            <v>18000</v>
          </cell>
          <cell r="Q317">
            <v>10800</v>
          </cell>
          <cell r="R317">
            <v>5400</v>
          </cell>
          <cell r="S317">
            <v>18900</v>
          </cell>
          <cell r="T317">
            <v>13500</v>
          </cell>
          <cell r="U317">
            <v>8100</v>
          </cell>
          <cell r="V317">
            <v>4050</v>
          </cell>
          <cell r="W317">
            <v>36750</v>
          </cell>
          <cell r="X317">
            <v>29250</v>
          </cell>
          <cell r="Y317">
            <v>20250</v>
          </cell>
          <cell r="Z317">
            <v>10500</v>
          </cell>
          <cell r="AA317">
            <v>53250</v>
          </cell>
          <cell r="AB317">
            <v>53250</v>
          </cell>
          <cell r="AC317">
            <v>53250</v>
          </cell>
          <cell r="AD317">
            <v>41250</v>
          </cell>
          <cell r="AE317">
            <v>27750</v>
          </cell>
          <cell r="AF317">
            <v>14250</v>
          </cell>
          <cell r="AG317">
            <v>50400</v>
          </cell>
          <cell r="AH317">
            <v>50400</v>
          </cell>
          <cell r="AI317">
            <v>40950</v>
          </cell>
          <cell r="AJ317">
            <v>31500</v>
          </cell>
          <cell r="AK317">
            <v>15750</v>
          </cell>
          <cell r="AL317">
            <v>69000</v>
          </cell>
          <cell r="AM317">
            <v>53250</v>
          </cell>
          <cell r="AN317">
            <v>36000</v>
          </cell>
          <cell r="AO317">
            <v>9000</v>
          </cell>
          <cell r="AP317">
            <v>9000</v>
          </cell>
          <cell r="AQ317">
            <v>9000</v>
          </cell>
          <cell r="AR317">
            <v>9000</v>
          </cell>
          <cell r="AS317">
            <v>9000</v>
          </cell>
          <cell r="AT317">
            <v>9000</v>
          </cell>
          <cell r="AU317">
            <v>9000</v>
          </cell>
          <cell r="AV317">
            <v>5400</v>
          </cell>
          <cell r="AW317">
            <v>5400</v>
          </cell>
          <cell r="AX317">
            <v>7200</v>
          </cell>
          <cell r="AY317">
            <v>7800</v>
          </cell>
          <cell r="AZ317">
            <v>4050</v>
          </cell>
          <cell r="BA317">
            <v>4050</v>
          </cell>
          <cell r="BB317">
            <v>5400</v>
          </cell>
          <cell r="BC317">
            <v>5400</v>
          </cell>
          <cell r="BD317">
            <v>7500</v>
          </cell>
          <cell r="BE317">
            <v>9000</v>
          </cell>
          <cell r="BF317">
            <v>9750</v>
          </cell>
          <cell r="BG317">
            <v>10500</v>
          </cell>
          <cell r="BH317">
            <v>12000</v>
          </cell>
          <cell r="BI317">
            <v>13500</v>
          </cell>
          <cell r="BJ317">
            <v>13500</v>
          </cell>
          <cell r="BK317">
            <v>14250</v>
          </cell>
          <cell r="BL317">
            <v>9450</v>
          </cell>
          <cell r="BM317">
            <v>9450</v>
          </cell>
        </row>
        <row r="318">
          <cell r="A318" t="str">
            <v>5321-116</v>
          </cell>
          <cell r="B318" t="str">
            <v>เงินกองทุนสำรองเลี้ยงชีพ</v>
          </cell>
          <cell r="C318" t="str">
            <v>ค่าใช้จ่ายเกี่ยวกับพนักงาน</v>
          </cell>
          <cell r="E318">
            <v>96658.1</v>
          </cell>
          <cell r="F318">
            <v>0</v>
          </cell>
          <cell r="G318">
            <v>51310</v>
          </cell>
          <cell r="H318">
            <v>45348.100000000006</v>
          </cell>
          <cell r="I318">
            <v>30116.800000000003</v>
          </cell>
          <cell r="J318">
            <v>14885.5</v>
          </cell>
          <cell r="K318">
            <v>53987.600000000006</v>
          </cell>
          <cell r="L318">
            <v>39553.699999999997</v>
          </cell>
          <cell r="M318">
            <v>25263.800000000003</v>
          </cell>
          <cell r="N318">
            <v>10705.900000000001</v>
          </cell>
          <cell r="O318">
            <v>46858.399999999994</v>
          </cell>
          <cell r="P318">
            <v>36306.5</v>
          </cell>
          <cell r="Q318">
            <v>24472</v>
          </cell>
          <cell r="R318">
            <v>12046</v>
          </cell>
          <cell r="S318">
            <v>59946.8</v>
          </cell>
          <cell r="T318">
            <v>47758.8</v>
          </cell>
          <cell r="U318">
            <v>32729.119999999995</v>
          </cell>
          <cell r="V318">
            <v>17445.96</v>
          </cell>
          <cell r="W318">
            <v>78875.12</v>
          </cell>
          <cell r="X318">
            <v>58958.12</v>
          </cell>
          <cell r="Y318">
            <v>39399.840000000004</v>
          </cell>
          <cell r="Z318">
            <v>19699.919999999998</v>
          </cell>
          <cell r="AA318">
            <v>80957.400000000009</v>
          </cell>
          <cell r="AB318">
            <v>80957.400000000009</v>
          </cell>
          <cell r="AC318">
            <v>80957.400000000009</v>
          </cell>
          <cell r="AD318">
            <v>62321.4</v>
          </cell>
          <cell r="AE318">
            <v>43685.4</v>
          </cell>
          <cell r="AF318">
            <v>22767.599999999999</v>
          </cell>
          <cell r="AG318">
            <v>95144.24</v>
          </cell>
          <cell r="AH318">
            <v>95144.24</v>
          </cell>
          <cell r="AI318">
            <v>72174.64</v>
          </cell>
          <cell r="AJ318">
            <v>48321.04</v>
          </cell>
          <cell r="AK318">
            <v>24240.52</v>
          </cell>
          <cell r="AL318">
            <v>87421.349999999991</v>
          </cell>
          <cell r="AM318">
            <v>63309.270000000004</v>
          </cell>
          <cell r="AN318">
            <v>39881.03</v>
          </cell>
          <cell r="AO318">
            <v>14885.5</v>
          </cell>
          <cell r="AP318">
            <v>15231.300000000003</v>
          </cell>
          <cell r="AQ318">
            <v>15231.300000000003</v>
          </cell>
          <cell r="AR318">
            <v>14433.900000000009</v>
          </cell>
          <cell r="AS318">
            <v>14289.899999999994</v>
          </cell>
          <cell r="AT318">
            <v>14557.900000000001</v>
          </cell>
          <cell r="AU318">
            <v>10705.900000000001</v>
          </cell>
          <cell r="AV318">
            <v>12046</v>
          </cell>
          <cell r="AW318">
            <v>12426</v>
          </cell>
          <cell r="AX318">
            <v>11834.5</v>
          </cell>
          <cell r="AY318">
            <v>10551.899999999994</v>
          </cell>
          <cell r="AZ318">
            <v>17445.96</v>
          </cell>
          <cell r="BA318">
            <v>15283.159999999996</v>
          </cell>
          <cell r="BB318">
            <v>15029.680000000008</v>
          </cell>
          <cell r="BC318">
            <v>12188</v>
          </cell>
          <cell r="BD318">
            <v>19916.999999999993</v>
          </cell>
          <cell r="BE318">
            <v>19558.28</v>
          </cell>
          <cell r="BF318">
            <v>19699.920000000006</v>
          </cell>
          <cell r="BG318">
            <v>19699.919999999998</v>
          </cell>
          <cell r="BH318">
            <v>18636.000000000007</v>
          </cell>
          <cell r="BI318">
            <v>18636</v>
          </cell>
          <cell r="BJ318">
            <v>20917.800000000003</v>
          </cell>
          <cell r="BK318">
            <v>22767.599999999999</v>
          </cell>
          <cell r="BL318">
            <v>22969.600000000006</v>
          </cell>
          <cell r="BM318">
            <v>23853.599999999999</v>
          </cell>
        </row>
        <row r="319">
          <cell r="A319" t="str">
            <v>5321-116.1</v>
          </cell>
          <cell r="B319" t="str">
            <v>เงินทุนเลี้ยงชีพ-ขาย</v>
          </cell>
          <cell r="C319" t="str">
            <v>ค่าใช้จ่ายเกี่ยวกับพนักงาน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1744</v>
          </cell>
          <cell r="P319">
            <v>1744</v>
          </cell>
          <cell r="Q319">
            <v>1744</v>
          </cell>
          <cell r="R319">
            <v>1240</v>
          </cell>
          <cell r="S319">
            <v>9452.86</v>
          </cell>
          <cell r="T319">
            <v>7220.86</v>
          </cell>
          <cell r="U319">
            <v>5032.8599999999997</v>
          </cell>
          <cell r="V319">
            <v>2500.86</v>
          </cell>
          <cell r="W319">
            <v>12045.2</v>
          </cell>
          <cell r="X319">
            <v>9606.6200000000008</v>
          </cell>
          <cell r="Y319">
            <v>6595.32</v>
          </cell>
          <cell r="Z319">
            <v>3297.66</v>
          </cell>
          <cell r="AA319">
            <v>12313.8</v>
          </cell>
          <cell r="AB319">
            <v>12313.8</v>
          </cell>
          <cell r="AC319">
            <v>12313.8</v>
          </cell>
          <cell r="AD319">
            <v>9292.7999999999993</v>
          </cell>
          <cell r="AE319">
            <v>6271.8</v>
          </cell>
          <cell r="AF319">
            <v>3250.8</v>
          </cell>
          <cell r="AG319">
            <v>17223.599999999999</v>
          </cell>
          <cell r="AH319">
            <v>17223.599999999999</v>
          </cell>
          <cell r="AI319">
            <v>13275</v>
          </cell>
          <cell r="AJ319">
            <v>8850</v>
          </cell>
          <cell r="AK319">
            <v>4425</v>
          </cell>
          <cell r="AL319">
            <v>8070</v>
          </cell>
          <cell r="AM319">
            <v>3645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1240</v>
          </cell>
          <cell r="AW319">
            <v>504</v>
          </cell>
          <cell r="AX319">
            <v>0</v>
          </cell>
          <cell r="AY319">
            <v>0</v>
          </cell>
          <cell r="AZ319">
            <v>2500.86</v>
          </cell>
          <cell r="BA319">
            <v>2531.9999999999995</v>
          </cell>
          <cell r="BB319">
            <v>2188</v>
          </cell>
          <cell r="BC319">
            <v>2232.0000000000009</v>
          </cell>
          <cell r="BD319">
            <v>2438.58</v>
          </cell>
          <cell r="BE319">
            <v>3011.3000000000011</v>
          </cell>
          <cell r="BF319">
            <v>3297.66</v>
          </cell>
          <cell r="BG319">
            <v>3297.66</v>
          </cell>
          <cell r="BH319">
            <v>3021</v>
          </cell>
          <cell r="BI319">
            <v>3020.9999999999991</v>
          </cell>
          <cell r="BJ319">
            <v>3021</v>
          </cell>
          <cell r="BK319">
            <v>3250.8</v>
          </cell>
          <cell r="BL319">
            <v>3948.5999999999985</v>
          </cell>
          <cell r="BM319">
            <v>4425</v>
          </cell>
        </row>
        <row r="320">
          <cell r="A320" t="str">
            <v>5321-116.2</v>
          </cell>
          <cell r="B320" t="str">
            <v>เงินทุนเลี้ยงชีพ-ผู้บริหาร</v>
          </cell>
          <cell r="C320" t="str">
            <v>ค่าใช้จ่ายเกี่ยวกับพนักงาน</v>
          </cell>
          <cell r="F320">
            <v>51310</v>
          </cell>
          <cell r="G320">
            <v>0</v>
          </cell>
          <cell r="H320">
            <v>51310</v>
          </cell>
          <cell r="I320">
            <v>34150</v>
          </cell>
          <cell r="J320">
            <v>16990</v>
          </cell>
          <cell r="K320">
            <v>66456</v>
          </cell>
          <cell r="L320">
            <v>49806</v>
          </cell>
          <cell r="M320">
            <v>33012</v>
          </cell>
          <cell r="N320">
            <v>16506</v>
          </cell>
          <cell r="O320">
            <v>55948</v>
          </cell>
          <cell r="P320">
            <v>39514</v>
          </cell>
          <cell r="Q320">
            <v>23080</v>
          </cell>
          <cell r="R320">
            <v>11386</v>
          </cell>
          <cell r="S320">
            <v>43088.5</v>
          </cell>
          <cell r="T320">
            <v>31856.5</v>
          </cell>
          <cell r="U320">
            <v>21054.86</v>
          </cell>
          <cell r="V320">
            <v>10513.94</v>
          </cell>
          <cell r="W320">
            <v>31364.32</v>
          </cell>
          <cell r="X320">
            <v>26304.34</v>
          </cell>
          <cell r="Y320">
            <v>21244.36</v>
          </cell>
          <cell r="Z320">
            <v>11734.62</v>
          </cell>
          <cell r="AA320">
            <v>44754.12</v>
          </cell>
          <cell r="AB320">
            <v>44754.12</v>
          </cell>
          <cell r="AC320">
            <v>44754.12</v>
          </cell>
          <cell r="AD320">
            <v>33565.589999999997</v>
          </cell>
          <cell r="AE320">
            <v>22377.06</v>
          </cell>
          <cell r="AF320">
            <v>11188.53</v>
          </cell>
          <cell r="AG320">
            <v>43914.12</v>
          </cell>
          <cell r="AH320">
            <v>43914.12</v>
          </cell>
          <cell r="AI320">
            <v>32725.59</v>
          </cell>
          <cell r="AJ320">
            <v>21537.06</v>
          </cell>
          <cell r="AK320">
            <v>10768.53</v>
          </cell>
          <cell r="AL320">
            <v>37522.92</v>
          </cell>
          <cell r="AM320">
            <v>26754.39</v>
          </cell>
          <cell r="AN320">
            <v>17239.86</v>
          </cell>
          <cell r="AO320">
            <v>16990</v>
          </cell>
          <cell r="AP320">
            <v>17160</v>
          </cell>
          <cell r="AQ320">
            <v>17160</v>
          </cell>
          <cell r="AR320">
            <v>16650</v>
          </cell>
          <cell r="AS320">
            <v>16794</v>
          </cell>
          <cell r="AT320">
            <v>16506</v>
          </cell>
          <cell r="AU320">
            <v>16506</v>
          </cell>
          <cell r="AV320">
            <v>11386</v>
          </cell>
          <cell r="AW320">
            <v>11694</v>
          </cell>
          <cell r="AX320">
            <v>16434</v>
          </cell>
          <cell r="AY320">
            <v>16434</v>
          </cell>
          <cell r="AZ320">
            <v>10513.94</v>
          </cell>
          <cell r="BA320">
            <v>10540.92</v>
          </cell>
          <cell r="BB320">
            <v>10801.64</v>
          </cell>
          <cell r="BC320">
            <v>11232</v>
          </cell>
          <cell r="BD320">
            <v>5059.9799999999996</v>
          </cell>
          <cell r="BE320">
            <v>5059.9799999999996</v>
          </cell>
          <cell r="BF320">
            <v>9509.74</v>
          </cell>
          <cell r="BG320">
            <v>11734.62</v>
          </cell>
          <cell r="BH320">
            <v>11188.530000000006</v>
          </cell>
          <cell r="BI320">
            <v>11188.529999999995</v>
          </cell>
          <cell r="BJ320">
            <v>11188.53</v>
          </cell>
          <cell r="BK320">
            <v>11188.53</v>
          </cell>
          <cell r="BL320">
            <v>11188.530000000002</v>
          </cell>
          <cell r="BM320">
            <v>11188.529999999999</v>
          </cell>
        </row>
        <row r="321">
          <cell r="A321" t="str">
            <v>5321-117</v>
          </cell>
          <cell r="B321" t="str">
            <v>เงินสมทบกองทุนทดแทน</v>
          </cell>
          <cell r="C321" t="str">
            <v>ค่าใช้จ่ายเกี่ยวกับพนักงาน</v>
          </cell>
          <cell r="E321">
            <v>29657</v>
          </cell>
          <cell r="F321">
            <v>0</v>
          </cell>
          <cell r="G321">
            <v>0</v>
          </cell>
          <cell r="H321">
            <v>29657</v>
          </cell>
          <cell r="I321">
            <v>29657</v>
          </cell>
          <cell r="J321">
            <v>29657</v>
          </cell>
          <cell r="K321">
            <v>51153</v>
          </cell>
          <cell r="L321">
            <v>51153</v>
          </cell>
          <cell r="M321">
            <v>51153</v>
          </cell>
          <cell r="N321">
            <v>51153</v>
          </cell>
          <cell r="O321">
            <v>51000</v>
          </cell>
          <cell r="P321">
            <v>51000</v>
          </cell>
          <cell r="Q321">
            <v>51000</v>
          </cell>
          <cell r="R321">
            <v>51000</v>
          </cell>
          <cell r="S321">
            <v>51000</v>
          </cell>
          <cell r="T321">
            <v>51000</v>
          </cell>
          <cell r="U321">
            <v>51000</v>
          </cell>
          <cell r="V321">
            <v>51000</v>
          </cell>
          <cell r="W321">
            <v>8160</v>
          </cell>
          <cell r="X321">
            <v>8160</v>
          </cell>
          <cell r="Y321">
            <v>8160</v>
          </cell>
          <cell r="Z321">
            <v>8160</v>
          </cell>
          <cell r="AA321">
            <v>6120</v>
          </cell>
          <cell r="AB321">
            <v>6120</v>
          </cell>
          <cell r="AC321">
            <v>6120</v>
          </cell>
          <cell r="AD321">
            <v>6120</v>
          </cell>
          <cell r="AE321">
            <v>6120</v>
          </cell>
          <cell r="AF321">
            <v>6120</v>
          </cell>
          <cell r="AG321">
            <v>4432</v>
          </cell>
          <cell r="AH321">
            <v>4432</v>
          </cell>
          <cell r="AI321">
            <v>4432</v>
          </cell>
          <cell r="AJ321">
            <v>4432</v>
          </cell>
          <cell r="AK321">
            <v>4432</v>
          </cell>
          <cell r="AL321">
            <v>5256</v>
          </cell>
          <cell r="AM321">
            <v>5256</v>
          </cell>
          <cell r="AN321">
            <v>5256</v>
          </cell>
          <cell r="AO321">
            <v>29657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51153</v>
          </cell>
          <cell r="AV321">
            <v>51000</v>
          </cell>
          <cell r="AW321">
            <v>0</v>
          </cell>
          <cell r="AX321">
            <v>0</v>
          </cell>
          <cell r="AY321">
            <v>0</v>
          </cell>
          <cell r="AZ321">
            <v>51000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8160</v>
          </cell>
          <cell r="BH321">
            <v>0</v>
          </cell>
          <cell r="BI321">
            <v>0</v>
          </cell>
          <cell r="BJ321">
            <v>0</v>
          </cell>
          <cell r="BK321">
            <v>6120</v>
          </cell>
          <cell r="BL321">
            <v>0</v>
          </cell>
          <cell r="BM321">
            <v>0</v>
          </cell>
        </row>
        <row r="322">
          <cell r="A322" t="str">
            <v>5321-118</v>
          </cell>
          <cell r="B322" t="str">
            <v>เงินค่าครองชีพ</v>
          </cell>
          <cell r="C322" t="str">
            <v>ค่าใช้จ่ายเกี่ยวกับพนักงาน</v>
          </cell>
          <cell r="E322">
            <v>84000</v>
          </cell>
          <cell r="F322">
            <v>0</v>
          </cell>
          <cell r="G322">
            <v>75000</v>
          </cell>
          <cell r="H322">
            <v>9000</v>
          </cell>
          <cell r="I322">
            <v>6000</v>
          </cell>
          <cell r="J322">
            <v>3000</v>
          </cell>
          <cell r="K322">
            <v>48600</v>
          </cell>
          <cell r="L322">
            <v>45600</v>
          </cell>
          <cell r="M322">
            <v>6000</v>
          </cell>
          <cell r="N322">
            <v>3000</v>
          </cell>
          <cell r="O322">
            <v>6000</v>
          </cell>
          <cell r="P322">
            <v>3000</v>
          </cell>
          <cell r="AO322">
            <v>3000</v>
          </cell>
          <cell r="AP322">
            <v>3000</v>
          </cell>
          <cell r="AQ322">
            <v>3000</v>
          </cell>
          <cell r="AR322">
            <v>3000</v>
          </cell>
          <cell r="AS322">
            <v>39600</v>
          </cell>
          <cell r="AT322">
            <v>3000</v>
          </cell>
          <cell r="AU322">
            <v>3000</v>
          </cell>
          <cell r="AV322">
            <v>0</v>
          </cell>
          <cell r="AX322">
            <v>3000</v>
          </cell>
          <cell r="AY322">
            <v>3000</v>
          </cell>
        </row>
        <row r="323">
          <cell r="A323" t="str">
            <v>5321-118.1</v>
          </cell>
          <cell r="B323" t="str">
            <v>เงินค่าครองชีพ-ขาย</v>
          </cell>
          <cell r="C323" t="str">
            <v>ค่าใช้จ่ายเกี่ยวกับพนักงาน</v>
          </cell>
          <cell r="F323">
            <v>75000</v>
          </cell>
          <cell r="G323">
            <v>0</v>
          </cell>
          <cell r="H323">
            <v>75000</v>
          </cell>
          <cell r="I323">
            <v>48000</v>
          </cell>
          <cell r="J323">
            <v>24000</v>
          </cell>
          <cell r="K323">
            <v>96000</v>
          </cell>
          <cell r="L323">
            <v>72000</v>
          </cell>
          <cell r="M323">
            <v>48000</v>
          </cell>
          <cell r="N323">
            <v>24000</v>
          </cell>
          <cell r="AO323">
            <v>24000</v>
          </cell>
          <cell r="AP323">
            <v>24000</v>
          </cell>
          <cell r="AQ323">
            <v>27000</v>
          </cell>
          <cell r="AR323">
            <v>24000</v>
          </cell>
          <cell r="AS323">
            <v>24000</v>
          </cell>
          <cell r="AT323">
            <v>24000</v>
          </cell>
          <cell r="AU323">
            <v>24000</v>
          </cell>
          <cell r="AV323">
            <v>0</v>
          </cell>
        </row>
        <row r="324">
          <cell r="A324" t="str">
            <v>5321-119</v>
          </cell>
          <cell r="B324" t="str">
            <v>ค่าสมาชิกและสัมมนา</v>
          </cell>
          <cell r="E324">
            <v>95648.71</v>
          </cell>
          <cell r="F324">
            <v>0</v>
          </cell>
          <cell r="G324">
            <v>0</v>
          </cell>
          <cell r="H324">
            <v>95648.71</v>
          </cell>
          <cell r="I324">
            <v>74598.710000000006</v>
          </cell>
          <cell r="J324">
            <v>0</v>
          </cell>
          <cell r="K324">
            <v>263020.7</v>
          </cell>
          <cell r="L324">
            <v>19902</v>
          </cell>
          <cell r="M324">
            <v>0</v>
          </cell>
          <cell r="N324">
            <v>0</v>
          </cell>
          <cell r="O324">
            <v>78427</v>
          </cell>
          <cell r="P324">
            <v>24567</v>
          </cell>
          <cell r="Q324">
            <v>23005</v>
          </cell>
          <cell r="R324">
            <v>4815</v>
          </cell>
          <cell r="S324">
            <v>5059</v>
          </cell>
          <cell r="T324">
            <v>2996</v>
          </cell>
          <cell r="U324">
            <v>0</v>
          </cell>
          <cell r="V324">
            <v>0</v>
          </cell>
          <cell r="W324">
            <v>5412</v>
          </cell>
          <cell r="X324">
            <v>1400</v>
          </cell>
          <cell r="Y324">
            <v>0</v>
          </cell>
          <cell r="Z324">
            <v>0</v>
          </cell>
          <cell r="AA324">
            <v>6268</v>
          </cell>
          <cell r="AB324">
            <v>6268</v>
          </cell>
          <cell r="AC324">
            <v>6268</v>
          </cell>
          <cell r="AD324">
            <v>1712</v>
          </cell>
          <cell r="AE324">
            <v>856</v>
          </cell>
          <cell r="AF324">
            <v>856</v>
          </cell>
          <cell r="AG324">
            <v>1956</v>
          </cell>
          <cell r="AH324">
            <v>1956</v>
          </cell>
          <cell r="AI324">
            <v>1956</v>
          </cell>
          <cell r="AJ324">
            <v>856</v>
          </cell>
          <cell r="AK324">
            <v>856</v>
          </cell>
          <cell r="AL324">
            <v>3270</v>
          </cell>
          <cell r="AM324">
            <v>1870</v>
          </cell>
          <cell r="AN324">
            <v>1870</v>
          </cell>
          <cell r="AO324">
            <v>0</v>
          </cell>
          <cell r="AP324">
            <v>74598.710000000006</v>
          </cell>
          <cell r="AQ324">
            <v>21050</v>
          </cell>
          <cell r="AR324">
            <v>243118.7</v>
          </cell>
          <cell r="AS324">
            <v>19902</v>
          </cell>
          <cell r="AT324">
            <v>0</v>
          </cell>
          <cell r="AU324">
            <v>0</v>
          </cell>
          <cell r="AV324">
            <v>4815</v>
          </cell>
          <cell r="AW324">
            <v>18190</v>
          </cell>
          <cell r="AX324">
            <v>1562</v>
          </cell>
          <cell r="AY324">
            <v>53860</v>
          </cell>
          <cell r="AZ324">
            <v>0</v>
          </cell>
          <cell r="BA324">
            <v>0</v>
          </cell>
          <cell r="BB324">
            <v>2996</v>
          </cell>
          <cell r="BC324">
            <v>2063</v>
          </cell>
          <cell r="BD324">
            <v>4012</v>
          </cell>
          <cell r="BE324">
            <v>1400</v>
          </cell>
          <cell r="BF324">
            <v>0</v>
          </cell>
          <cell r="BG324">
            <v>0</v>
          </cell>
          <cell r="BH324">
            <v>4556</v>
          </cell>
          <cell r="BI324">
            <v>856</v>
          </cell>
          <cell r="BJ324">
            <v>0</v>
          </cell>
          <cell r="BK324">
            <v>856</v>
          </cell>
          <cell r="BL324">
            <v>0</v>
          </cell>
          <cell r="BM324">
            <v>1100</v>
          </cell>
        </row>
        <row r="325">
          <cell r="A325" t="str">
            <v>5321-119.1</v>
          </cell>
          <cell r="B325" t="str">
            <v>ค่าสัมมนา-ภายนอก-ขาย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27445.5</v>
          </cell>
          <cell r="AM325">
            <v>27445.5</v>
          </cell>
          <cell r="AN325">
            <v>27445.5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</row>
        <row r="326">
          <cell r="A326" t="str">
            <v>5321-120</v>
          </cell>
          <cell r="B326" t="str">
            <v>สวัสดิการอื่น</v>
          </cell>
          <cell r="E326">
            <v>37340.230000000003</v>
          </cell>
          <cell r="F326">
            <v>0</v>
          </cell>
          <cell r="G326">
            <v>0</v>
          </cell>
          <cell r="H326">
            <v>37340.230000000003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20000</v>
          </cell>
          <cell r="AH326">
            <v>20000</v>
          </cell>
          <cell r="AI326">
            <v>20000</v>
          </cell>
          <cell r="AJ326">
            <v>20000</v>
          </cell>
          <cell r="AO326">
            <v>0</v>
          </cell>
          <cell r="AP326">
            <v>0</v>
          </cell>
          <cell r="AQ326">
            <v>37340.230000000003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</row>
        <row r="327">
          <cell r="A327" t="str">
            <v>5321-121</v>
          </cell>
          <cell r="B327" t="str">
            <v>ค่าเครื่องแบบ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4280</v>
          </cell>
          <cell r="AH327">
            <v>4280</v>
          </cell>
          <cell r="AI327">
            <v>4280</v>
          </cell>
          <cell r="AJ327">
            <v>4280</v>
          </cell>
          <cell r="AK327">
            <v>4280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</row>
        <row r="328">
          <cell r="A328" t="str">
            <v>5321-122</v>
          </cell>
          <cell r="B328" t="str">
            <v>เงินช่วยเหลือ-พนักงาน</v>
          </cell>
          <cell r="E328">
            <v>10000</v>
          </cell>
          <cell r="F328">
            <v>0</v>
          </cell>
          <cell r="G328">
            <v>0</v>
          </cell>
          <cell r="H328">
            <v>10000</v>
          </cell>
          <cell r="I328">
            <v>10000</v>
          </cell>
          <cell r="J328">
            <v>10000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10000</v>
          </cell>
          <cell r="P328">
            <v>20000</v>
          </cell>
          <cell r="Q328">
            <v>10000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20000</v>
          </cell>
          <cell r="AB328">
            <v>20000</v>
          </cell>
          <cell r="AC328">
            <v>20000</v>
          </cell>
          <cell r="AD328">
            <v>20000</v>
          </cell>
          <cell r="AE328">
            <v>20000</v>
          </cell>
          <cell r="AF328">
            <v>20000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10000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10000</v>
          </cell>
          <cell r="AX328">
            <v>10000</v>
          </cell>
          <cell r="AY328">
            <v>-10000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20000</v>
          </cell>
          <cell r="BL328">
            <v>0</v>
          </cell>
          <cell r="BM328">
            <v>0</v>
          </cell>
        </row>
        <row r="329">
          <cell r="A329" t="str">
            <v>5322-111</v>
          </cell>
          <cell r="B329" t="str">
            <v>เบี้ยประชุมกรรมการ</v>
          </cell>
          <cell r="E329">
            <v>415000</v>
          </cell>
          <cell r="F329">
            <v>0</v>
          </cell>
          <cell r="G329">
            <v>0</v>
          </cell>
          <cell r="H329">
            <v>415000</v>
          </cell>
          <cell r="I329">
            <v>270000</v>
          </cell>
          <cell r="J329">
            <v>130000</v>
          </cell>
          <cell r="K329">
            <v>555000</v>
          </cell>
          <cell r="L329">
            <v>410000</v>
          </cell>
          <cell r="M329">
            <v>285000</v>
          </cell>
          <cell r="N329">
            <v>145000</v>
          </cell>
          <cell r="O329">
            <v>790000</v>
          </cell>
          <cell r="P329">
            <v>655000</v>
          </cell>
          <cell r="Q329">
            <v>255000</v>
          </cell>
          <cell r="R329">
            <v>130000</v>
          </cell>
          <cell r="S329">
            <v>500000</v>
          </cell>
          <cell r="T329">
            <v>370000</v>
          </cell>
          <cell r="U329">
            <v>260000</v>
          </cell>
          <cell r="V329">
            <v>130000</v>
          </cell>
          <cell r="W329">
            <v>640000</v>
          </cell>
          <cell r="X329">
            <v>515000</v>
          </cell>
          <cell r="Y329">
            <v>260000</v>
          </cell>
          <cell r="Z329">
            <v>130000</v>
          </cell>
          <cell r="AA329">
            <v>520000</v>
          </cell>
          <cell r="AB329">
            <v>520000</v>
          </cell>
          <cell r="AC329">
            <v>520000</v>
          </cell>
          <cell r="AD329">
            <v>390000</v>
          </cell>
          <cell r="AE329">
            <v>260000</v>
          </cell>
          <cell r="AF329">
            <v>130000</v>
          </cell>
          <cell r="AG329">
            <v>552500</v>
          </cell>
          <cell r="AH329">
            <v>552500</v>
          </cell>
          <cell r="AI329">
            <v>422500</v>
          </cell>
          <cell r="AJ329">
            <v>255000</v>
          </cell>
          <cell r="AK329">
            <v>130000</v>
          </cell>
          <cell r="AL329">
            <v>527500</v>
          </cell>
          <cell r="AM329">
            <v>412500</v>
          </cell>
          <cell r="AN329">
            <v>282500</v>
          </cell>
          <cell r="AO329">
            <v>130000</v>
          </cell>
          <cell r="AP329">
            <v>140000</v>
          </cell>
          <cell r="AQ329">
            <v>145000</v>
          </cell>
          <cell r="AR329">
            <v>145000</v>
          </cell>
          <cell r="AS329">
            <v>125000</v>
          </cell>
          <cell r="AT329">
            <v>140000</v>
          </cell>
          <cell r="AU329">
            <v>145000</v>
          </cell>
          <cell r="AV329">
            <v>130000</v>
          </cell>
          <cell r="AW329">
            <v>125000</v>
          </cell>
          <cell r="AX329">
            <v>400000</v>
          </cell>
          <cell r="AY329">
            <v>135000</v>
          </cell>
          <cell r="AZ329">
            <v>130000</v>
          </cell>
          <cell r="BA329">
            <v>130000</v>
          </cell>
          <cell r="BB329">
            <v>110000</v>
          </cell>
          <cell r="BC329">
            <v>130000</v>
          </cell>
          <cell r="BD329">
            <v>125000</v>
          </cell>
          <cell r="BE329">
            <v>255000</v>
          </cell>
          <cell r="BF329">
            <v>130000</v>
          </cell>
          <cell r="BG329">
            <v>130000</v>
          </cell>
          <cell r="BH329">
            <v>130000</v>
          </cell>
          <cell r="BI329">
            <v>130000</v>
          </cell>
          <cell r="BJ329">
            <v>130000</v>
          </cell>
          <cell r="BK329">
            <v>130000</v>
          </cell>
          <cell r="BL329">
            <v>130000</v>
          </cell>
          <cell r="BM329">
            <v>167500</v>
          </cell>
        </row>
        <row r="330">
          <cell r="A330" t="str">
            <v>5323-122</v>
          </cell>
          <cell r="B330" t="str">
            <v>ต้นทุนบริการ-ผลประโยชน์พนักงาน</v>
          </cell>
          <cell r="C330" t="str">
            <v>ค่าใช้จ่ายเกี่ยวกับพนักงาน</v>
          </cell>
          <cell r="E330">
            <v>268511.40999999997</v>
          </cell>
          <cell r="F330">
            <v>155232.63</v>
          </cell>
          <cell r="G330">
            <v>288608.12</v>
          </cell>
          <cell r="H330">
            <v>135135.91999999998</v>
          </cell>
          <cell r="I330">
            <v>76926.780000000028</v>
          </cell>
          <cell r="J330">
            <v>42785.079999999987</v>
          </cell>
          <cell r="K330">
            <v>208419.05</v>
          </cell>
          <cell r="L330">
            <v>59093.449999999953</v>
          </cell>
          <cell r="M330">
            <v>36962.109999999986</v>
          </cell>
          <cell r="N330">
            <v>19423.430000000008</v>
          </cell>
          <cell r="O330">
            <v>23532.119999999995</v>
          </cell>
          <cell r="P330">
            <v>3702.3399999999965</v>
          </cell>
          <cell r="Q330">
            <v>16064.279999999999</v>
          </cell>
          <cell r="R330">
            <v>7924.0900000000038</v>
          </cell>
          <cell r="S330">
            <v>-25574.799999999988</v>
          </cell>
          <cell r="T330">
            <v>21877.309999999998</v>
          </cell>
          <cell r="U330">
            <v>5981.0099999999948</v>
          </cell>
          <cell r="V330">
            <v>-9915.36</v>
          </cell>
          <cell r="W330">
            <v>52475.729999999996</v>
          </cell>
          <cell r="X330">
            <v>39123.289999999979</v>
          </cell>
          <cell r="Y330">
            <v>26082.17</v>
          </cell>
          <cell r="Z330">
            <v>13041.089999999997</v>
          </cell>
          <cell r="AO330">
            <v>42785.079999999987</v>
          </cell>
          <cell r="AP330">
            <v>34141.700000000041</v>
          </cell>
          <cell r="AQ330">
            <v>58209.139999999956</v>
          </cell>
          <cell r="AR330">
            <v>149325.60000000003</v>
          </cell>
          <cell r="AS330">
            <v>22131.339999999967</v>
          </cell>
          <cell r="AT330">
            <v>17538.679999999978</v>
          </cell>
          <cell r="AU330">
            <v>19423.430000000008</v>
          </cell>
          <cell r="AV330">
            <v>7924.0900000000038</v>
          </cell>
          <cell r="AW330">
            <v>8140.1899999999951</v>
          </cell>
          <cell r="AX330">
            <v>-12361.940000000002</v>
          </cell>
          <cell r="AY330">
            <v>19829.78</v>
          </cell>
          <cell r="AZ330">
            <v>-9915.36</v>
          </cell>
          <cell r="BA330">
            <v>15896.369999999995</v>
          </cell>
          <cell r="BB330">
            <v>15896.300000000003</v>
          </cell>
          <cell r="BC330">
            <v>-47452.109999999986</v>
          </cell>
          <cell r="BD330">
            <v>13352.440000000017</v>
          </cell>
          <cell r="BE330">
            <v>13041.119999999981</v>
          </cell>
          <cell r="BF330">
            <v>13041.080000000002</v>
          </cell>
          <cell r="BG330">
            <v>13041.089999999997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</row>
        <row r="331">
          <cell r="A331" t="str">
            <v>5323-122.1</v>
          </cell>
          <cell r="B331" t="str">
            <v>ต้นทุนบริการ-ผลประโยชน์พนักงาน(ขาย)</v>
          </cell>
          <cell r="C331" t="str">
            <v>ค่าใช้จ่ายเกี่ยวกับพนักงาน</v>
          </cell>
          <cell r="F331">
            <v>20628.260000000002</v>
          </cell>
          <cell r="G331">
            <v>0</v>
          </cell>
          <cell r="H331">
            <v>20628.260000000002</v>
          </cell>
          <cell r="I331">
            <v>13691.31</v>
          </cell>
          <cell r="J331">
            <v>6729.85</v>
          </cell>
          <cell r="K331">
            <v>-6355.53</v>
          </cell>
          <cell r="L331">
            <v>37583.019999999997</v>
          </cell>
          <cell r="M331">
            <v>24528.22</v>
          </cell>
          <cell r="N331">
            <v>11431.55</v>
          </cell>
          <cell r="O331">
            <v>41709.949999999997</v>
          </cell>
          <cell r="AO331">
            <v>6729.85</v>
          </cell>
          <cell r="AP331">
            <v>6961.4599999999991</v>
          </cell>
          <cell r="AQ331">
            <v>6936.9500000000025</v>
          </cell>
          <cell r="AR331">
            <v>-43938.549999999996</v>
          </cell>
          <cell r="AS331">
            <v>13054.799999999996</v>
          </cell>
          <cell r="AT331">
            <v>13096.670000000002</v>
          </cell>
          <cell r="AU331">
            <v>11431.55</v>
          </cell>
          <cell r="AV331">
            <v>0</v>
          </cell>
          <cell r="AX331">
            <v>0</v>
          </cell>
          <cell r="AY331">
            <v>41709.949999999997</v>
          </cell>
        </row>
        <row r="332">
          <cell r="A332" t="str">
            <v>5323-122.2</v>
          </cell>
          <cell r="B332" t="str">
            <v>ต้นทุนบริการ-ผลประโยชน์พนักงาน(ผู้บริหาร)</v>
          </cell>
          <cell r="C332" t="str">
            <v>ค่าใช้จ่ายเกี่ยวกับพนักงาน</v>
          </cell>
          <cell r="F332">
            <v>267979.86</v>
          </cell>
          <cell r="G332">
            <v>0</v>
          </cell>
          <cell r="H332">
            <v>267979.86</v>
          </cell>
          <cell r="I332">
            <v>177893.32</v>
          </cell>
          <cell r="J332">
            <v>87536.9</v>
          </cell>
          <cell r="K332">
            <v>315292.77</v>
          </cell>
          <cell r="L332">
            <v>233475.63</v>
          </cell>
          <cell r="M332">
            <v>154772.63</v>
          </cell>
          <cell r="N332">
            <v>75703.12</v>
          </cell>
          <cell r="O332">
            <v>204417.72</v>
          </cell>
          <cell r="P332">
            <v>122520.12</v>
          </cell>
          <cell r="Q332">
            <v>80888.240000000005</v>
          </cell>
          <cell r="R332">
            <v>40342.15</v>
          </cell>
          <cell r="S332">
            <v>161095.03</v>
          </cell>
          <cell r="T332">
            <v>120821.28</v>
          </cell>
          <cell r="U332">
            <v>80547.520000000004</v>
          </cell>
          <cell r="V332">
            <v>40273.760000000002</v>
          </cell>
          <cell r="W332">
            <v>-41284.570921109989</v>
          </cell>
          <cell r="X332">
            <v>-96814.67</v>
          </cell>
          <cell r="Y332">
            <v>49593.09</v>
          </cell>
          <cell r="Z332">
            <v>24796.54</v>
          </cell>
          <cell r="AO332">
            <v>87536.9</v>
          </cell>
          <cell r="AP332">
            <v>90356.420000000013</v>
          </cell>
          <cell r="AQ332">
            <v>90086.539999999979</v>
          </cell>
          <cell r="AR332">
            <v>81817.140000000014</v>
          </cell>
          <cell r="AS332">
            <v>78703</v>
          </cell>
          <cell r="AT332">
            <v>79069.510000000009</v>
          </cell>
          <cell r="AU332">
            <v>75703.12</v>
          </cell>
          <cell r="AV332">
            <v>40342.15</v>
          </cell>
          <cell r="AW332">
            <v>40546.090000000004</v>
          </cell>
          <cell r="AX332">
            <v>41631.87999999999</v>
          </cell>
          <cell r="AY332">
            <v>81897.600000000006</v>
          </cell>
          <cell r="AZ332">
            <v>40273.760000000002</v>
          </cell>
          <cell r="BA332">
            <v>40273.760000000002</v>
          </cell>
          <cell r="BB332">
            <v>40273.759999999995</v>
          </cell>
          <cell r="BC332">
            <v>40273.75</v>
          </cell>
          <cell r="BD332">
            <v>55530.099078890009</v>
          </cell>
          <cell r="BE332">
            <v>-146407.76</v>
          </cell>
          <cell r="BF332">
            <v>24796.549999999996</v>
          </cell>
          <cell r="BG332">
            <v>24796.54</v>
          </cell>
        </row>
        <row r="333">
          <cell r="A333" t="str">
            <v>5323-123</v>
          </cell>
          <cell r="B333" t="str">
            <v>ต้นทุนดอกเบี้ย-ผลประโยชน์พนักงาน</v>
          </cell>
          <cell r="C333" t="str">
            <v>ค่าใช้จ่ายเกี่ยวกับพนักงาน</v>
          </cell>
          <cell r="E333">
            <v>48491.47</v>
          </cell>
          <cell r="F333">
            <v>19504.960000000006</v>
          </cell>
          <cell r="G333">
            <v>38328.020000000004</v>
          </cell>
          <cell r="H333">
            <v>29668.410000000003</v>
          </cell>
          <cell r="I333">
            <v>21293.29</v>
          </cell>
          <cell r="J333">
            <v>10044.880000000001</v>
          </cell>
          <cell r="K333">
            <v>30892.050000000003</v>
          </cell>
          <cell r="L333">
            <v>26275.909999999996</v>
          </cell>
          <cell r="M333">
            <v>18636.700000000004</v>
          </cell>
          <cell r="N333">
            <v>9574.36</v>
          </cell>
          <cell r="O333">
            <v>12324.739999999998</v>
          </cell>
          <cell r="P333">
            <v>10698.510000000002</v>
          </cell>
          <cell r="Q333">
            <v>7464.2900000000009</v>
          </cell>
          <cell r="R333">
            <v>3477.7800000000007</v>
          </cell>
          <cell r="S333">
            <v>17974.63</v>
          </cell>
          <cell r="T333">
            <v>14907.679999999998</v>
          </cell>
          <cell r="U333">
            <v>10045.25</v>
          </cell>
          <cell r="V333">
            <v>5139.96</v>
          </cell>
          <cell r="W333">
            <v>14590.079999999998</v>
          </cell>
          <cell r="X333">
            <v>12081.550000000003</v>
          </cell>
          <cell r="Y333">
            <v>8229.4000000000015</v>
          </cell>
          <cell r="Z333">
            <v>4114.6900000000005</v>
          </cell>
          <cell r="AO333">
            <v>10044.880000000001</v>
          </cell>
          <cell r="AP333">
            <v>11248.41</v>
          </cell>
          <cell r="AQ333">
            <v>8375.1200000000026</v>
          </cell>
          <cell r="AR333">
            <v>4616.1400000000067</v>
          </cell>
          <cell r="AS333">
            <v>7639.2099999999919</v>
          </cell>
          <cell r="AT333">
            <v>9062.3400000000038</v>
          </cell>
          <cell r="AU333">
            <v>9574.36</v>
          </cell>
          <cell r="AV333">
            <v>3477.7800000000007</v>
          </cell>
          <cell r="AW333">
            <v>3986.51</v>
          </cell>
          <cell r="AX333">
            <v>3234.2200000000012</v>
          </cell>
          <cell r="AY333">
            <v>1626.2299999999959</v>
          </cell>
          <cell r="AZ333">
            <v>5139.96</v>
          </cell>
          <cell r="BA333">
            <v>4905.29</v>
          </cell>
          <cell r="BB333">
            <v>4862.4299999999985</v>
          </cell>
          <cell r="BC333">
            <v>3066.9500000000025</v>
          </cell>
          <cell r="BD333">
            <v>2508.5299999999952</v>
          </cell>
          <cell r="BE333">
            <v>3852.1500000000015</v>
          </cell>
          <cell r="BF333">
            <v>4114.7100000000009</v>
          </cell>
          <cell r="BG333">
            <v>4114.6900000000005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</row>
        <row r="334">
          <cell r="A334" t="str">
            <v>5323-123.1</v>
          </cell>
          <cell r="B334" t="str">
            <v>ต้นทุนดอกเบี้ย-ผลประโยชน์พนักงาน (ขาย)</v>
          </cell>
          <cell r="C334" t="str">
            <v>ค่าใช้จ่ายเกี่ยวกับพนักงาน</v>
          </cell>
          <cell r="F334">
            <v>4275.83</v>
          </cell>
          <cell r="G334">
            <v>0</v>
          </cell>
          <cell r="H334">
            <v>4275.83</v>
          </cell>
          <cell r="I334">
            <v>2992.33</v>
          </cell>
          <cell r="J334">
            <v>1399.98</v>
          </cell>
          <cell r="K334">
            <v>4122.45</v>
          </cell>
          <cell r="L334">
            <v>4446.83</v>
          </cell>
          <cell r="M334">
            <v>3156.71</v>
          </cell>
          <cell r="N334">
            <v>1621.56</v>
          </cell>
          <cell r="O334">
            <v>1769.17</v>
          </cell>
          <cell r="AO334">
            <v>1399.98</v>
          </cell>
          <cell r="AP334">
            <v>1592.35</v>
          </cell>
          <cell r="AQ334">
            <v>1283.5</v>
          </cell>
          <cell r="AR334">
            <v>-324.38000000000011</v>
          </cell>
          <cell r="AS334">
            <v>1290.1199999999999</v>
          </cell>
          <cell r="AT334">
            <v>1535.15</v>
          </cell>
          <cell r="AU334">
            <v>1621.56</v>
          </cell>
          <cell r="AV334">
            <v>0</v>
          </cell>
          <cell r="AX334">
            <v>0</v>
          </cell>
          <cell r="AY334">
            <v>1769.17</v>
          </cell>
        </row>
        <row r="335">
          <cell r="A335" t="str">
            <v>5323-123.2</v>
          </cell>
          <cell r="B335" t="str">
            <v>ต้นทุนดอกเบี้ย-ผลประโยชน์พนักงาน(ผู้บริหาร)</v>
          </cell>
          <cell r="C335" t="str">
            <v>ค่าใช้จ่ายเกี่ยวกับพนักงาน</v>
          </cell>
          <cell r="F335">
            <v>34052.19</v>
          </cell>
          <cell r="G335">
            <v>0</v>
          </cell>
          <cell r="H335">
            <v>34052.19</v>
          </cell>
          <cell r="I335">
            <v>24205.85</v>
          </cell>
          <cell r="J335">
            <v>11307.61</v>
          </cell>
          <cell r="K335">
            <v>33120.339999999997</v>
          </cell>
          <cell r="L335">
            <v>29623.46</v>
          </cell>
          <cell r="M335">
            <v>21190.32</v>
          </cell>
          <cell r="N335">
            <v>10880.67</v>
          </cell>
          <cell r="O335">
            <v>28041.56</v>
          </cell>
          <cell r="P335">
            <v>21875.4</v>
          </cell>
          <cell r="Q335">
            <v>14121.89</v>
          </cell>
          <cell r="R335">
            <v>6639.49</v>
          </cell>
          <cell r="S335">
            <v>19709.8</v>
          </cell>
          <cell r="T335">
            <v>15369.44</v>
          </cell>
          <cell r="U335">
            <v>10206.290000000001</v>
          </cell>
          <cell r="V335">
            <v>5463.56</v>
          </cell>
          <cell r="W335">
            <v>14569.09</v>
          </cell>
          <cell r="X335">
            <v>12513.05</v>
          </cell>
          <cell r="Y335">
            <v>11077.96</v>
          </cell>
          <cell r="Z335">
            <v>5538.99</v>
          </cell>
          <cell r="AO335">
            <v>11307.61</v>
          </cell>
          <cell r="AP335">
            <v>12898.239999999998</v>
          </cell>
          <cell r="AQ335">
            <v>9846.3400000000038</v>
          </cell>
          <cell r="AR335">
            <v>3496.8799999999974</v>
          </cell>
          <cell r="AS335">
            <v>8433.14</v>
          </cell>
          <cell r="AT335">
            <v>10309.65</v>
          </cell>
          <cell r="AU335">
            <v>10880.67</v>
          </cell>
          <cell r="AV335">
            <v>6639.49</v>
          </cell>
          <cell r="AW335">
            <v>7482.4</v>
          </cell>
          <cell r="AX335">
            <v>7753.510000000002</v>
          </cell>
          <cell r="AY335">
            <v>6166.16</v>
          </cell>
          <cell r="AZ335">
            <v>5463.56</v>
          </cell>
          <cell r="BA335">
            <v>4742.7300000000005</v>
          </cell>
          <cell r="BB335">
            <v>5163.1499999999996</v>
          </cell>
          <cell r="BC335">
            <v>4340.3599999999988</v>
          </cell>
          <cell r="BD335">
            <v>2056.0400000000009</v>
          </cell>
          <cell r="BE335">
            <v>1435.0900000000001</v>
          </cell>
          <cell r="BF335">
            <v>5538.9699999999993</v>
          </cell>
          <cell r="BG335">
            <v>5538.99</v>
          </cell>
        </row>
        <row r="336">
          <cell r="A336" t="str">
            <v>5323-124</v>
          </cell>
          <cell r="B336" t="str">
            <v>ขาดทุน(กำไร)จากการประมาณตามหลักคณิตฯ</v>
          </cell>
          <cell r="C336" t="str">
            <v>ค่าใช้จ่ายเกี่ยวกับพนักงาน</v>
          </cell>
          <cell r="F336">
            <v>149595.03</v>
          </cell>
          <cell r="G336">
            <v>224256.98</v>
          </cell>
          <cell r="H336">
            <v>-74661.950000000012</v>
          </cell>
          <cell r="I336">
            <v>-86116.32</v>
          </cell>
          <cell r="J336">
            <v>-45829.729999999996</v>
          </cell>
          <cell r="K336">
            <v>144550.19</v>
          </cell>
          <cell r="L336">
            <v>47615.64</v>
          </cell>
          <cell r="M336">
            <v>-10366.559999999998</v>
          </cell>
          <cell r="N336">
            <v>-23982.75</v>
          </cell>
          <cell r="O336">
            <v>590944.24</v>
          </cell>
          <cell r="P336">
            <v>1913.6199999999808</v>
          </cell>
          <cell r="Q336">
            <v>-12801.449999999997</v>
          </cell>
          <cell r="R336">
            <v>-3966.5200000000041</v>
          </cell>
          <cell r="S336">
            <v>-170942.55</v>
          </cell>
          <cell r="T336">
            <v>-23336.91</v>
          </cell>
          <cell r="U336">
            <v>-17864.489999999998</v>
          </cell>
          <cell r="V336">
            <v>-11179.700000000004</v>
          </cell>
          <cell r="W336">
            <v>63328.4</v>
          </cell>
          <cell r="X336">
            <v>20419.279999999995</v>
          </cell>
          <cell r="Y336">
            <v>9932.0499999999993</v>
          </cell>
          <cell r="Z336">
            <v>4966.010000000002</v>
          </cell>
          <cell r="AO336">
            <v>-45829.729999999996</v>
          </cell>
          <cell r="AP336">
            <v>-40286.590000000011</v>
          </cell>
          <cell r="AQ336">
            <v>11454.369999999995</v>
          </cell>
          <cell r="AR336">
            <v>96934.55</v>
          </cell>
          <cell r="AS336">
            <v>57982.2</v>
          </cell>
          <cell r="AT336">
            <v>13616.190000000002</v>
          </cell>
          <cell r="AU336">
            <v>-23982.75</v>
          </cell>
          <cell r="AV336">
            <v>-3966.5200000000041</v>
          </cell>
          <cell r="AW336">
            <v>-8834.929999999993</v>
          </cell>
          <cell r="AX336">
            <v>14715.069999999978</v>
          </cell>
          <cell r="AY336">
            <v>589030.62</v>
          </cell>
          <cell r="AZ336">
            <v>-11179.700000000004</v>
          </cell>
          <cell r="BA336">
            <v>-6684.7899999999936</v>
          </cell>
          <cell r="BB336">
            <v>-5472.4200000000019</v>
          </cell>
          <cell r="BC336">
            <v>-147605.63999999998</v>
          </cell>
          <cell r="BD336">
            <v>42909.12000000001</v>
          </cell>
          <cell r="BE336">
            <v>10487.229999999996</v>
          </cell>
          <cell r="BF336">
            <v>4966.0399999999972</v>
          </cell>
          <cell r="BG336">
            <v>4966.010000000002</v>
          </cell>
          <cell r="BH336">
            <v>0</v>
          </cell>
          <cell r="BI336">
            <v>0</v>
          </cell>
          <cell r="BJ336">
            <v>0</v>
          </cell>
          <cell r="BK336">
            <v>0</v>
          </cell>
        </row>
        <row r="337">
          <cell r="A337" t="str">
            <v>5323-124.1</v>
          </cell>
          <cell r="B337" t="str">
            <v>ขาดทุน(กำไร)จากการประมาณตามหลักคณิตฯ(ขาย)</v>
          </cell>
          <cell r="C337" t="str">
            <v>ค่าใช้จ่ายเกี่ยวกับพนักงาน</v>
          </cell>
          <cell r="F337">
            <v>14615.539999999997</v>
          </cell>
          <cell r="G337">
            <v>0</v>
          </cell>
          <cell r="H337">
            <v>14615.539999999997</v>
          </cell>
          <cell r="I337">
            <v>-1347.73</v>
          </cell>
          <cell r="J337">
            <v>-2023.36</v>
          </cell>
          <cell r="K337">
            <v>27445.8</v>
          </cell>
          <cell r="L337">
            <v>-38302.379999999997</v>
          </cell>
          <cell r="M337">
            <v>-14960.03</v>
          </cell>
          <cell r="N337">
            <v>-13497.53</v>
          </cell>
          <cell r="O337">
            <v>75008.350000000006</v>
          </cell>
          <cell r="AO337">
            <v>-2023.36</v>
          </cell>
          <cell r="AP337">
            <v>675.62999999999988</v>
          </cell>
          <cell r="AQ337">
            <v>15963.269999999997</v>
          </cell>
          <cell r="AR337">
            <v>65748.179999999993</v>
          </cell>
          <cell r="AS337">
            <v>-23342.35</v>
          </cell>
          <cell r="AT337">
            <v>-1462.5</v>
          </cell>
          <cell r="AU337">
            <v>-13497.53</v>
          </cell>
          <cell r="AV337">
            <v>0</v>
          </cell>
          <cell r="AX337">
            <v>0</v>
          </cell>
          <cell r="AY337">
            <v>75008.350000000006</v>
          </cell>
        </row>
        <row r="338">
          <cell r="A338" t="str">
            <v>5323-124.2</v>
          </cell>
          <cell r="B338" t="str">
            <v>ขาดทุน(กำไร)จากการประมาณตามหลักคณิตฯ(ผู้บริหาร)</v>
          </cell>
          <cell r="C338" t="str">
            <v>ค่าใช้จ่ายเกี่ยวกับพนักงาน</v>
          </cell>
          <cell r="F338">
            <v>211571.9</v>
          </cell>
          <cell r="G338">
            <v>0</v>
          </cell>
          <cell r="H338">
            <v>211571.9</v>
          </cell>
          <cell r="I338">
            <v>89394.51</v>
          </cell>
          <cell r="J338">
            <v>1861.74</v>
          </cell>
          <cell r="K338">
            <v>166717.37</v>
          </cell>
          <cell r="L338">
            <v>-18913.77</v>
          </cell>
          <cell r="M338">
            <v>-57070.94</v>
          </cell>
          <cell r="N338">
            <v>-81553.490000000005</v>
          </cell>
          <cell r="O338">
            <v>186680</v>
          </cell>
          <cell r="P338">
            <v>62038.009999999995</v>
          </cell>
          <cell r="Q338">
            <v>29487.06</v>
          </cell>
          <cell r="R338">
            <v>-28304.03</v>
          </cell>
          <cell r="S338">
            <v>-3402.88</v>
          </cell>
          <cell r="T338">
            <v>-6011.5</v>
          </cell>
          <cell r="U338">
            <v>-8835.42</v>
          </cell>
          <cell r="V338">
            <v>-8226.67</v>
          </cell>
          <cell r="W338">
            <v>15144.230000000003</v>
          </cell>
          <cell r="X338">
            <v>9123.64</v>
          </cell>
          <cell r="Y338">
            <v>-12918.47</v>
          </cell>
          <cell r="Z338">
            <v>-6459.22</v>
          </cell>
          <cell r="AO338">
            <v>1861.74</v>
          </cell>
          <cell r="AP338">
            <v>87532.76999999999</v>
          </cell>
          <cell r="AQ338">
            <v>122177.39</v>
          </cell>
          <cell r="AR338">
            <v>185631.13999999998</v>
          </cell>
          <cell r="AS338">
            <v>38157.17</v>
          </cell>
          <cell r="AT338">
            <v>24482.550000000003</v>
          </cell>
          <cell r="AU338">
            <v>-81553.490000000005</v>
          </cell>
          <cell r="AV338">
            <v>-28304.03</v>
          </cell>
          <cell r="AW338">
            <v>57791.09</v>
          </cell>
          <cell r="AX338">
            <v>32550.949999999993</v>
          </cell>
          <cell r="AY338">
            <v>124641.99</v>
          </cell>
          <cell r="AZ338">
            <v>-8226.67</v>
          </cell>
          <cell r="BA338">
            <v>-608.75</v>
          </cell>
          <cell r="BB338">
            <v>2823.92</v>
          </cell>
          <cell r="BC338">
            <v>2608.62</v>
          </cell>
          <cell r="BD338">
            <v>6020.5900000000038</v>
          </cell>
          <cell r="BE338">
            <v>22042.11</v>
          </cell>
          <cell r="BF338">
            <v>-6459.2499999999991</v>
          </cell>
          <cell r="BG338">
            <v>-6459.22</v>
          </cell>
        </row>
        <row r="339">
          <cell r="A339" t="str">
            <v>5331-111</v>
          </cell>
          <cell r="B339" t="str">
            <v>ค่าพาหนะในประเทศ</v>
          </cell>
          <cell r="E339">
            <v>484221.2</v>
          </cell>
          <cell r="F339">
            <v>0</v>
          </cell>
          <cell r="G339">
            <v>34884</v>
          </cell>
          <cell r="H339">
            <v>449337.2</v>
          </cell>
          <cell r="I339">
            <v>279996</v>
          </cell>
          <cell r="J339">
            <v>128410</v>
          </cell>
          <cell r="K339">
            <v>307503.75</v>
          </cell>
          <cell r="L339">
            <v>169803</v>
          </cell>
          <cell r="M339">
            <v>95910</v>
          </cell>
          <cell r="N339">
            <v>43897</v>
          </cell>
          <cell r="O339">
            <v>90990.13</v>
          </cell>
          <cell r="P339">
            <v>55464</v>
          </cell>
          <cell r="Q339">
            <v>22749</v>
          </cell>
          <cell r="R339">
            <v>7494</v>
          </cell>
          <cell r="S339">
            <v>76484</v>
          </cell>
          <cell r="T339">
            <v>65379</v>
          </cell>
          <cell r="U339">
            <v>44107</v>
          </cell>
          <cell r="V339">
            <v>26943</v>
          </cell>
          <cell r="W339">
            <v>67789</v>
          </cell>
          <cell r="X339">
            <v>53165</v>
          </cell>
          <cell r="Y339">
            <v>38028</v>
          </cell>
          <cell r="Z339">
            <v>23113</v>
          </cell>
          <cell r="AA339">
            <v>204017.5</v>
          </cell>
          <cell r="AB339">
            <v>204017.5</v>
          </cell>
          <cell r="AC339">
            <v>204017.5</v>
          </cell>
          <cell r="AD339">
            <v>171129.5</v>
          </cell>
          <cell r="AE339">
            <v>92058</v>
          </cell>
          <cell r="AF339">
            <v>44703</v>
          </cell>
          <cell r="AG339">
            <v>181526</v>
          </cell>
          <cell r="AH339">
            <v>181526</v>
          </cell>
          <cell r="AI339">
            <v>137773</v>
          </cell>
          <cell r="AJ339">
            <v>97066</v>
          </cell>
          <cell r="AK339">
            <v>50970</v>
          </cell>
          <cell r="AL339">
            <v>333741</v>
          </cell>
          <cell r="AM339">
            <v>266765</v>
          </cell>
          <cell r="AN339">
            <v>176425</v>
          </cell>
          <cell r="AO339">
            <v>128410</v>
          </cell>
          <cell r="AP339">
            <v>151586</v>
          </cell>
          <cell r="AQ339">
            <v>169341.2</v>
          </cell>
          <cell r="AR339">
            <v>137700.75</v>
          </cell>
          <cell r="AS339">
            <v>73893</v>
          </cell>
          <cell r="AT339">
            <v>52013</v>
          </cell>
          <cell r="AU339">
            <v>43897</v>
          </cell>
          <cell r="AV339">
            <v>7494</v>
          </cell>
          <cell r="AW339">
            <v>15255</v>
          </cell>
          <cell r="AX339">
            <v>32715</v>
          </cell>
          <cell r="AY339">
            <v>35526.130000000005</v>
          </cell>
          <cell r="AZ339">
            <v>26943</v>
          </cell>
          <cell r="BA339">
            <v>17164</v>
          </cell>
          <cell r="BB339">
            <v>21272</v>
          </cell>
          <cell r="BC339">
            <v>11105</v>
          </cell>
          <cell r="BD339">
            <v>14624</v>
          </cell>
          <cell r="BE339">
            <v>15137</v>
          </cell>
          <cell r="BF339">
            <v>14915</v>
          </cell>
          <cell r="BG339">
            <v>23113</v>
          </cell>
          <cell r="BH339">
            <v>32888</v>
          </cell>
          <cell r="BI339">
            <v>79071.5</v>
          </cell>
          <cell r="BJ339">
            <v>47355</v>
          </cell>
          <cell r="BK339">
            <v>44703</v>
          </cell>
          <cell r="BL339">
            <v>43753</v>
          </cell>
          <cell r="BM339">
            <v>40707</v>
          </cell>
        </row>
        <row r="340">
          <cell r="A340" t="str">
            <v>5331-111.1</v>
          </cell>
          <cell r="B340" t="str">
            <v>ค่าพาหนะในประเทศ-ขาย</v>
          </cell>
          <cell r="F340">
            <v>34884</v>
          </cell>
          <cell r="G340">
            <v>0</v>
          </cell>
          <cell r="H340">
            <v>34884</v>
          </cell>
          <cell r="I340">
            <v>23256</v>
          </cell>
          <cell r="J340">
            <v>11628</v>
          </cell>
          <cell r="K340">
            <v>46512</v>
          </cell>
          <cell r="L340">
            <v>34878</v>
          </cell>
          <cell r="M340">
            <v>23256</v>
          </cell>
          <cell r="N340">
            <v>11628</v>
          </cell>
          <cell r="O340">
            <v>36512</v>
          </cell>
          <cell r="P340">
            <v>24884</v>
          </cell>
          <cell r="Q340">
            <v>15256</v>
          </cell>
          <cell r="R340">
            <v>5628</v>
          </cell>
          <cell r="S340">
            <v>28128</v>
          </cell>
          <cell r="T340">
            <v>22500</v>
          </cell>
          <cell r="U340">
            <v>15000</v>
          </cell>
          <cell r="V340">
            <v>7500</v>
          </cell>
          <cell r="W340">
            <v>30000</v>
          </cell>
          <cell r="X340">
            <v>22500</v>
          </cell>
          <cell r="Y340">
            <v>15000</v>
          </cell>
          <cell r="Z340">
            <v>7500</v>
          </cell>
          <cell r="AA340">
            <v>46000</v>
          </cell>
          <cell r="AB340">
            <v>46000</v>
          </cell>
          <cell r="AC340">
            <v>46000</v>
          </cell>
          <cell r="AD340">
            <v>36500</v>
          </cell>
          <cell r="AE340">
            <v>23000</v>
          </cell>
          <cell r="AF340">
            <v>9500</v>
          </cell>
          <cell r="AO340">
            <v>11628</v>
          </cell>
          <cell r="AP340">
            <v>11628</v>
          </cell>
          <cell r="AQ340">
            <v>11628</v>
          </cell>
          <cell r="AR340">
            <v>11634</v>
          </cell>
          <cell r="AS340">
            <v>11622</v>
          </cell>
          <cell r="AT340">
            <v>11628</v>
          </cell>
          <cell r="AU340">
            <v>11628</v>
          </cell>
          <cell r="AV340">
            <v>5628</v>
          </cell>
          <cell r="AW340">
            <v>9628</v>
          </cell>
          <cell r="AX340">
            <v>9628</v>
          </cell>
          <cell r="AY340">
            <v>11628</v>
          </cell>
          <cell r="AZ340">
            <v>7500</v>
          </cell>
          <cell r="BA340">
            <v>7500</v>
          </cell>
          <cell r="BB340">
            <v>7500</v>
          </cell>
          <cell r="BC340">
            <v>5628</v>
          </cell>
          <cell r="BD340">
            <v>7500</v>
          </cell>
          <cell r="BE340">
            <v>7500</v>
          </cell>
          <cell r="BF340">
            <v>7500</v>
          </cell>
          <cell r="BG340">
            <v>7500</v>
          </cell>
          <cell r="BH340">
            <v>9500</v>
          </cell>
          <cell r="BI340">
            <v>13500</v>
          </cell>
          <cell r="BJ340">
            <v>13500</v>
          </cell>
          <cell r="BK340">
            <v>9500</v>
          </cell>
          <cell r="BL340">
            <v>0</v>
          </cell>
        </row>
        <row r="341">
          <cell r="A341" t="str">
            <v>5331-112</v>
          </cell>
          <cell r="B341" t="str">
            <v>ค่าพาหนะต่างประเทศ</v>
          </cell>
          <cell r="E341">
            <v>110000</v>
          </cell>
          <cell r="F341">
            <v>0</v>
          </cell>
          <cell r="G341">
            <v>0</v>
          </cell>
          <cell r="H341">
            <v>110000</v>
          </cell>
          <cell r="I341">
            <v>110000</v>
          </cell>
          <cell r="J341">
            <v>110000</v>
          </cell>
          <cell r="AO341">
            <v>110000</v>
          </cell>
          <cell r="AP341">
            <v>0</v>
          </cell>
          <cell r="AQ341">
            <v>0</v>
          </cell>
        </row>
        <row r="342">
          <cell r="A342" t="str">
            <v>5331-113</v>
          </cell>
          <cell r="B342" t="str">
            <v>ค่าน้ำมัน</v>
          </cell>
          <cell r="E342">
            <v>419254.73</v>
          </cell>
          <cell r="F342">
            <v>0</v>
          </cell>
          <cell r="G342">
            <v>0</v>
          </cell>
          <cell r="H342">
            <v>419254.73</v>
          </cell>
          <cell r="I342">
            <v>262560.82999999996</v>
          </cell>
          <cell r="J342">
            <v>120281.4</v>
          </cell>
          <cell r="K342">
            <v>403015.39</v>
          </cell>
          <cell r="L342">
            <v>331868.39</v>
          </cell>
          <cell r="M342">
            <v>195907.8</v>
          </cell>
          <cell r="N342">
            <v>93717.7</v>
          </cell>
          <cell r="O342">
            <v>243737.5</v>
          </cell>
          <cell r="P342">
            <v>152077.5</v>
          </cell>
          <cell r="Q342">
            <v>44076.3</v>
          </cell>
          <cell r="R342">
            <v>21571.1</v>
          </cell>
          <cell r="S342">
            <v>84903.47</v>
          </cell>
          <cell r="T342">
            <v>65503.27</v>
          </cell>
          <cell r="U342">
            <v>48230.51</v>
          </cell>
          <cell r="V342">
            <v>26160.3</v>
          </cell>
          <cell r="W342">
            <v>95408.5</v>
          </cell>
          <cell r="X342">
            <v>68961.3</v>
          </cell>
          <cell r="Y342">
            <v>55700.9</v>
          </cell>
          <cell r="Z342">
            <v>17510</v>
          </cell>
          <cell r="AA342">
            <v>186040</v>
          </cell>
          <cell r="AB342">
            <v>186040</v>
          </cell>
          <cell r="AC342">
            <v>186040</v>
          </cell>
          <cell r="AD342">
            <v>144760</v>
          </cell>
          <cell r="AE342">
            <v>106360</v>
          </cell>
          <cell r="AF342">
            <v>53860</v>
          </cell>
          <cell r="AG342">
            <v>282450</v>
          </cell>
          <cell r="AH342">
            <v>282450</v>
          </cell>
          <cell r="AI342">
            <v>230160</v>
          </cell>
          <cell r="AJ342">
            <v>150429</v>
          </cell>
          <cell r="AK342">
            <v>67061</v>
          </cell>
          <cell r="AL342">
            <v>451124.25</v>
          </cell>
          <cell r="AM342">
            <v>335385.25</v>
          </cell>
          <cell r="AN342">
            <v>205940.25</v>
          </cell>
          <cell r="AO342">
            <v>120281.4</v>
          </cell>
          <cell r="AP342">
            <v>142279.42999999996</v>
          </cell>
          <cell r="AQ342">
            <v>156693.90000000002</v>
          </cell>
          <cell r="AR342">
            <v>71147</v>
          </cell>
          <cell r="AS342">
            <v>135960.59000000003</v>
          </cell>
          <cell r="AT342">
            <v>102190.09999999999</v>
          </cell>
          <cell r="AU342">
            <v>93717.7</v>
          </cell>
          <cell r="AV342">
            <v>21571.1</v>
          </cell>
          <cell r="AW342">
            <v>22505.200000000004</v>
          </cell>
          <cell r="AX342">
            <v>108001.2</v>
          </cell>
          <cell r="AY342">
            <v>91660</v>
          </cell>
          <cell r="AZ342">
            <v>26160.3</v>
          </cell>
          <cell r="BA342">
            <v>22070.210000000003</v>
          </cell>
          <cell r="BB342">
            <v>17272.759999999995</v>
          </cell>
          <cell r="BC342">
            <v>19400.200000000004</v>
          </cell>
          <cell r="BD342">
            <v>26447.199999999997</v>
          </cell>
          <cell r="BE342">
            <v>13260.400000000001</v>
          </cell>
          <cell r="BF342">
            <v>38190.9</v>
          </cell>
          <cell r="BG342">
            <v>17510</v>
          </cell>
          <cell r="BH342">
            <v>41280</v>
          </cell>
          <cell r="BI342">
            <v>38400</v>
          </cell>
          <cell r="BJ342">
            <v>52500</v>
          </cell>
          <cell r="BK342">
            <v>53860</v>
          </cell>
          <cell r="BL342">
            <v>52290</v>
          </cell>
          <cell r="BM342">
            <v>79731</v>
          </cell>
        </row>
        <row r="343">
          <cell r="A343" t="str">
            <v>5331-113.1</v>
          </cell>
          <cell r="B343" t="str">
            <v>ค่าน้ำมัน-ขาย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6000</v>
          </cell>
          <cell r="X343">
            <v>6000</v>
          </cell>
          <cell r="Y343">
            <v>6000</v>
          </cell>
          <cell r="Z343">
            <v>6000</v>
          </cell>
          <cell r="AA343">
            <v>72000</v>
          </cell>
          <cell r="AB343">
            <v>72000</v>
          </cell>
          <cell r="AC343">
            <v>72000</v>
          </cell>
          <cell r="AD343">
            <v>54000</v>
          </cell>
          <cell r="AE343">
            <v>36000</v>
          </cell>
          <cell r="AF343">
            <v>18000</v>
          </cell>
          <cell r="AG343">
            <v>101000</v>
          </cell>
          <cell r="AH343">
            <v>101000</v>
          </cell>
          <cell r="AI343">
            <v>76500</v>
          </cell>
          <cell r="AJ343">
            <v>51000</v>
          </cell>
          <cell r="AK343">
            <v>25500</v>
          </cell>
          <cell r="AL343">
            <v>96807.5</v>
          </cell>
          <cell r="AM343">
            <v>71307.5</v>
          </cell>
          <cell r="AN343">
            <v>45807.5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6000</v>
          </cell>
          <cell r="BH343">
            <v>18000</v>
          </cell>
          <cell r="BI343">
            <v>18000</v>
          </cell>
          <cell r="BJ343">
            <v>18000</v>
          </cell>
          <cell r="BK343">
            <v>18000</v>
          </cell>
          <cell r="BL343">
            <v>24500</v>
          </cell>
          <cell r="BM343">
            <v>25500</v>
          </cell>
        </row>
        <row r="344">
          <cell r="A344" t="str">
            <v>5331-115</v>
          </cell>
          <cell r="B344" t="str">
            <v>ค่าใช้จ่ายเกี่ยวกับทะเบียนยานพาหนะ</v>
          </cell>
          <cell r="E344">
            <v>30944</v>
          </cell>
          <cell r="F344">
            <v>0</v>
          </cell>
          <cell r="G344">
            <v>0</v>
          </cell>
          <cell r="H344">
            <v>30944</v>
          </cell>
          <cell r="I344">
            <v>26500</v>
          </cell>
          <cell r="J344">
            <v>11100</v>
          </cell>
          <cell r="K344">
            <v>7244</v>
          </cell>
          <cell r="L344">
            <v>4444</v>
          </cell>
          <cell r="AO344">
            <v>11100</v>
          </cell>
          <cell r="AP344">
            <v>15400</v>
          </cell>
          <cell r="AQ344">
            <v>4444</v>
          </cell>
          <cell r="AR344">
            <v>2800</v>
          </cell>
          <cell r="AS344">
            <v>4444</v>
          </cell>
        </row>
        <row r="345">
          <cell r="A345" t="str">
            <v>5332-111</v>
          </cell>
          <cell r="B345" t="str">
            <v>ค่าเบี้ยประกันภัย-อาคาร</v>
          </cell>
          <cell r="E345">
            <v>56391.22</v>
          </cell>
          <cell r="F345">
            <v>0</v>
          </cell>
          <cell r="G345">
            <v>0</v>
          </cell>
          <cell r="H345">
            <v>56391.22</v>
          </cell>
          <cell r="I345">
            <v>53956.639999999999</v>
          </cell>
          <cell r="J345">
            <v>27315.22</v>
          </cell>
          <cell r="K345">
            <v>101475.41</v>
          </cell>
          <cell r="L345">
            <v>99168.319999999992</v>
          </cell>
          <cell r="M345">
            <v>94980.18</v>
          </cell>
          <cell r="N345">
            <v>47227.72</v>
          </cell>
          <cell r="O345">
            <v>9636.32</v>
          </cell>
          <cell r="P345">
            <v>4235.8</v>
          </cell>
          <cell r="Q345">
            <v>3708.65</v>
          </cell>
          <cell r="R345">
            <v>2836.45</v>
          </cell>
          <cell r="S345">
            <v>15396.04</v>
          </cell>
          <cell r="T345">
            <v>11882.49</v>
          </cell>
          <cell r="U345">
            <v>8371.19</v>
          </cell>
          <cell r="V345">
            <v>4270.17</v>
          </cell>
          <cell r="W345">
            <v>67592.78</v>
          </cell>
          <cell r="X345">
            <v>61754.07</v>
          </cell>
          <cell r="Y345">
            <v>56620.12</v>
          </cell>
          <cell r="Z345">
            <v>64404.45</v>
          </cell>
          <cell r="AA345">
            <v>274949.84999999998</v>
          </cell>
          <cell r="AB345">
            <v>274949.84999999998</v>
          </cell>
          <cell r="AC345">
            <v>274949.84999999998</v>
          </cell>
          <cell r="AD345">
            <v>207114.16</v>
          </cell>
          <cell r="AE345">
            <v>138996.09</v>
          </cell>
          <cell r="AF345">
            <v>70600.75</v>
          </cell>
          <cell r="AG345">
            <v>318213.19</v>
          </cell>
          <cell r="AH345">
            <v>318213.19</v>
          </cell>
          <cell r="AI345">
            <v>242397.9</v>
          </cell>
          <cell r="AJ345">
            <v>163287.35999999999</v>
          </cell>
          <cell r="AK345">
            <v>83578.350000000006</v>
          </cell>
          <cell r="AL345">
            <v>374546.54</v>
          </cell>
          <cell r="AM345">
            <v>287105.40999999997</v>
          </cell>
          <cell r="AN345">
            <v>191735.56</v>
          </cell>
          <cell r="AO345">
            <v>27315.22</v>
          </cell>
          <cell r="AP345">
            <v>26641.42</v>
          </cell>
          <cell r="AQ345">
            <v>2434.5800000000017</v>
          </cell>
          <cell r="AR345">
            <v>2307.0900000000111</v>
          </cell>
          <cell r="AS345">
            <v>4188.1399999999994</v>
          </cell>
          <cell r="AT345">
            <v>47752.459999999992</v>
          </cell>
          <cell r="AU345">
            <v>47227.72</v>
          </cell>
          <cell r="AV345">
            <v>2836.45</v>
          </cell>
          <cell r="AW345">
            <v>872.20000000000027</v>
          </cell>
          <cell r="AX345">
            <v>527.15000000000009</v>
          </cell>
          <cell r="AY345">
            <v>5400.5199999999995</v>
          </cell>
          <cell r="AZ345">
            <v>4270.17</v>
          </cell>
          <cell r="BA345">
            <v>4101.0200000000004</v>
          </cell>
          <cell r="BB345">
            <v>3511.2999999999993</v>
          </cell>
          <cell r="BC345">
            <v>3513.5500000000011</v>
          </cell>
          <cell r="BD345">
            <v>5838.7099999999991</v>
          </cell>
          <cell r="BE345">
            <v>5133.9499999999971</v>
          </cell>
          <cell r="BF345">
            <v>-7784.3299999999945</v>
          </cell>
          <cell r="BG345">
            <v>64404.45</v>
          </cell>
          <cell r="BH345">
            <v>67835.689999999973</v>
          </cell>
          <cell r="BI345">
            <v>68118.070000000007</v>
          </cell>
          <cell r="BJ345">
            <v>68395.34</v>
          </cell>
          <cell r="BK345">
            <v>70600.75</v>
          </cell>
          <cell r="BL345">
            <v>75815.290000000008</v>
          </cell>
          <cell r="BM345">
            <v>79110.540000000008</v>
          </cell>
        </row>
        <row r="346">
          <cell r="A346" t="str">
            <v>5332-112</v>
          </cell>
          <cell r="B346" t="str">
            <v>ค่าเบี้ยประกันภัย-ยานพาหนะ</v>
          </cell>
          <cell r="E346">
            <v>59870.23</v>
          </cell>
          <cell r="F346">
            <v>0</v>
          </cell>
          <cell r="G346">
            <v>0</v>
          </cell>
          <cell r="H346">
            <v>59870.23</v>
          </cell>
          <cell r="I346">
            <v>39176.11</v>
          </cell>
          <cell r="J346">
            <v>17349.939999999999</v>
          </cell>
          <cell r="K346">
            <v>23314.23</v>
          </cell>
          <cell r="L346">
            <v>16975.72</v>
          </cell>
          <cell r="M346">
            <v>11605.210000000003</v>
          </cell>
          <cell r="N346">
            <v>5824.12</v>
          </cell>
          <cell r="O346">
            <v>14627.06</v>
          </cell>
          <cell r="P346">
            <v>7053.64</v>
          </cell>
          <cell r="Q346">
            <v>1100.1099999999999</v>
          </cell>
          <cell r="R346">
            <v>0</v>
          </cell>
          <cell r="S346">
            <v>1619.94</v>
          </cell>
          <cell r="T346">
            <v>0</v>
          </cell>
          <cell r="U346">
            <v>0</v>
          </cell>
          <cell r="V346">
            <v>0</v>
          </cell>
          <cell r="W346">
            <v>1943.08</v>
          </cell>
          <cell r="X346">
            <v>0</v>
          </cell>
          <cell r="Y346">
            <v>0</v>
          </cell>
          <cell r="Z346">
            <v>0</v>
          </cell>
          <cell r="AA346">
            <v>1880.02</v>
          </cell>
          <cell r="AB346">
            <v>1880.02</v>
          </cell>
          <cell r="AC346">
            <v>1880.02</v>
          </cell>
          <cell r="AD346">
            <v>0</v>
          </cell>
          <cell r="AE346">
            <v>0</v>
          </cell>
          <cell r="AF346">
            <v>0</v>
          </cell>
          <cell r="AG346">
            <v>1823.04</v>
          </cell>
          <cell r="AH346">
            <v>1823.04</v>
          </cell>
          <cell r="AI346">
            <v>0</v>
          </cell>
          <cell r="AJ346">
            <v>0</v>
          </cell>
          <cell r="AK346">
            <v>0</v>
          </cell>
          <cell r="AL346">
            <v>1823.14</v>
          </cell>
          <cell r="AM346">
            <v>0</v>
          </cell>
          <cell r="AN346">
            <v>0</v>
          </cell>
          <cell r="AO346">
            <v>17349.939999999999</v>
          </cell>
          <cell r="AP346">
            <v>21826.170000000002</v>
          </cell>
          <cell r="AQ346">
            <v>20694.120000000003</v>
          </cell>
          <cell r="AR346">
            <v>6338.5099999999984</v>
          </cell>
          <cell r="AS346">
            <v>5370.5099999999984</v>
          </cell>
          <cell r="AT346">
            <v>5781.0900000000029</v>
          </cell>
          <cell r="AU346">
            <v>5824.12</v>
          </cell>
          <cell r="AV346">
            <v>0</v>
          </cell>
          <cell r="AW346">
            <v>1100.1099999999999</v>
          </cell>
          <cell r="AX346">
            <v>5953.5300000000007</v>
          </cell>
          <cell r="AY346">
            <v>7573.4199999999992</v>
          </cell>
          <cell r="AZ346">
            <v>0</v>
          </cell>
          <cell r="BA346">
            <v>0</v>
          </cell>
          <cell r="BB346">
            <v>0</v>
          </cell>
          <cell r="BC346">
            <v>1619.94</v>
          </cell>
          <cell r="BD346">
            <v>1943.08</v>
          </cell>
          <cell r="BE346">
            <v>0</v>
          </cell>
          <cell r="BF346">
            <v>0</v>
          </cell>
          <cell r="BG346">
            <v>0</v>
          </cell>
          <cell r="BH346">
            <v>1880.02</v>
          </cell>
          <cell r="BI346">
            <v>0</v>
          </cell>
          <cell r="BJ346">
            <v>0</v>
          </cell>
          <cell r="BK346">
            <v>0</v>
          </cell>
          <cell r="BL346">
            <v>1823.04</v>
          </cell>
          <cell r="BM346">
            <v>0</v>
          </cell>
        </row>
        <row r="347">
          <cell r="A347" t="str">
            <v>5333-111</v>
          </cell>
          <cell r="B347" t="str">
            <v>ค่าซ่อมแซมบำรุงรักษา-โครงการ</v>
          </cell>
          <cell r="C347" t="str">
            <v>ค่าซ่อมแซมบำรุงรักษาโครงการ</v>
          </cell>
          <cell r="E347">
            <v>7233141.8499999996</v>
          </cell>
          <cell r="F347">
            <v>159290</v>
          </cell>
          <cell r="G347">
            <v>0</v>
          </cell>
          <cell r="H347">
            <v>7392431.8499999996</v>
          </cell>
          <cell r="I347">
            <v>5077443.3899999997</v>
          </cell>
          <cell r="J347">
            <v>2163786.25</v>
          </cell>
          <cell r="K347">
            <v>6813777.4100000001</v>
          </cell>
          <cell r="L347">
            <v>4328369.8499999996</v>
          </cell>
          <cell r="M347">
            <v>2193969.7999999998</v>
          </cell>
          <cell r="N347">
            <v>224572.26</v>
          </cell>
          <cell r="O347">
            <v>1240407.44</v>
          </cell>
          <cell r="P347">
            <v>850531.68</v>
          </cell>
          <cell r="Q347">
            <v>37772</v>
          </cell>
          <cell r="R347">
            <v>16500</v>
          </cell>
          <cell r="S347">
            <v>109026.78</v>
          </cell>
          <cell r="T347">
            <v>84394.78</v>
          </cell>
          <cell r="U347">
            <v>56552.78</v>
          </cell>
          <cell r="V347">
            <v>29588.38</v>
          </cell>
          <cell r="W347">
            <v>889417.31</v>
          </cell>
          <cell r="X347">
            <v>798217</v>
          </cell>
          <cell r="Y347">
            <v>380270.72</v>
          </cell>
          <cell r="Z347">
            <v>199879.76</v>
          </cell>
          <cell r="AA347">
            <v>2148386.83</v>
          </cell>
          <cell r="AB347">
            <v>2148386.83</v>
          </cell>
          <cell r="AC347">
            <v>2148386.83</v>
          </cell>
          <cell r="AD347">
            <v>1983379.57</v>
          </cell>
          <cell r="AE347">
            <v>1165712.6100000001</v>
          </cell>
          <cell r="AF347">
            <v>685992.62</v>
          </cell>
          <cell r="AG347">
            <v>7238021.9500000002</v>
          </cell>
          <cell r="AH347">
            <v>7238021.9500000002</v>
          </cell>
          <cell r="AI347">
            <v>5264819.13</v>
          </cell>
          <cell r="AJ347">
            <v>2187785.35</v>
          </cell>
          <cell r="AK347">
            <v>771608.07</v>
          </cell>
          <cell r="AL347">
            <v>3479910.24</v>
          </cell>
          <cell r="AM347">
            <v>2307848.5499999998</v>
          </cell>
          <cell r="AN347">
            <v>1509989.13</v>
          </cell>
          <cell r="AO347">
            <v>2163786.25</v>
          </cell>
          <cell r="AP347">
            <v>2913657.1399999997</v>
          </cell>
          <cell r="AQ347">
            <v>2314988.46</v>
          </cell>
          <cell r="AR347">
            <v>2485407.5600000005</v>
          </cell>
          <cell r="AS347">
            <v>2134400.0499999998</v>
          </cell>
          <cell r="AT347">
            <v>1969397.5399999998</v>
          </cell>
          <cell r="AU347">
            <v>224572.26</v>
          </cell>
          <cell r="AV347">
            <v>16500</v>
          </cell>
          <cell r="AW347">
            <v>21272</v>
          </cell>
          <cell r="AX347">
            <v>812759.68</v>
          </cell>
          <cell r="AY347">
            <v>389875.75999999989</v>
          </cell>
          <cell r="AZ347">
            <v>29588.38</v>
          </cell>
          <cell r="BA347">
            <v>26964.399999999998</v>
          </cell>
          <cell r="BB347">
            <v>27842</v>
          </cell>
          <cell r="BC347">
            <v>24632</v>
          </cell>
          <cell r="BD347">
            <v>91200.310000000056</v>
          </cell>
          <cell r="BE347">
            <v>417946.28</v>
          </cell>
          <cell r="BF347">
            <v>180390.95999999996</v>
          </cell>
          <cell r="BG347">
            <v>199879.76</v>
          </cell>
          <cell r="BH347">
            <v>165007.26</v>
          </cell>
          <cell r="BI347">
            <v>817666.96</v>
          </cell>
          <cell r="BJ347">
            <v>479719.99000000011</v>
          </cell>
          <cell r="BK347">
            <v>685992.62</v>
          </cell>
          <cell r="BL347">
            <v>1973202.8200000003</v>
          </cell>
          <cell r="BM347">
            <v>3077033.78</v>
          </cell>
        </row>
        <row r="348">
          <cell r="A348" t="str">
            <v>5333-112</v>
          </cell>
          <cell r="B348" t="str">
            <v>ค่าซ่อมแซมบำรุงรักษา-เครื่องใช้สำนักงาน</v>
          </cell>
          <cell r="C348" t="str">
            <v>ค่าซ่อมแซมบำรุงรักษาโครงการ</v>
          </cell>
          <cell r="E348">
            <v>15057.5</v>
          </cell>
          <cell r="F348">
            <v>0</v>
          </cell>
          <cell r="G348">
            <v>0</v>
          </cell>
          <cell r="H348">
            <v>15057.5</v>
          </cell>
          <cell r="I348">
            <v>11257.5</v>
          </cell>
          <cell r="J348">
            <v>5885</v>
          </cell>
          <cell r="K348">
            <v>60164</v>
          </cell>
          <cell r="L348">
            <v>20574</v>
          </cell>
          <cell r="M348">
            <v>700</v>
          </cell>
          <cell r="N348">
            <v>700</v>
          </cell>
          <cell r="O348">
            <v>3685</v>
          </cell>
          <cell r="P348">
            <v>2000</v>
          </cell>
          <cell r="Q348">
            <v>0</v>
          </cell>
          <cell r="R348">
            <v>0</v>
          </cell>
          <cell r="S348">
            <v>6211</v>
          </cell>
          <cell r="T348">
            <v>1493</v>
          </cell>
          <cell r="U348">
            <v>1493</v>
          </cell>
          <cell r="V348">
            <v>1493</v>
          </cell>
          <cell r="W348">
            <v>1836</v>
          </cell>
          <cell r="X348">
            <v>600</v>
          </cell>
          <cell r="Y348">
            <v>600</v>
          </cell>
          <cell r="Z348">
            <v>0</v>
          </cell>
          <cell r="AA348">
            <v>21903</v>
          </cell>
          <cell r="AB348">
            <v>21903</v>
          </cell>
          <cell r="AC348">
            <v>21903</v>
          </cell>
          <cell r="AD348">
            <v>20553</v>
          </cell>
          <cell r="AE348">
            <v>9532</v>
          </cell>
          <cell r="AF348">
            <v>3852</v>
          </cell>
          <cell r="AG348">
            <v>19748.5</v>
          </cell>
          <cell r="AH348">
            <v>19748.5</v>
          </cell>
          <cell r="AI348">
            <v>18548.5</v>
          </cell>
          <cell r="AJ348">
            <v>16943.5</v>
          </cell>
          <cell r="AK348">
            <v>11850.5</v>
          </cell>
          <cell r="AL348">
            <v>163685.6</v>
          </cell>
          <cell r="AM348">
            <v>53271.1</v>
          </cell>
          <cell r="AN348">
            <v>34635</v>
          </cell>
          <cell r="AO348">
            <v>5885</v>
          </cell>
          <cell r="AP348">
            <v>5372.5</v>
          </cell>
          <cell r="AQ348">
            <v>3800</v>
          </cell>
          <cell r="AR348">
            <v>39590</v>
          </cell>
          <cell r="AS348">
            <v>19874</v>
          </cell>
          <cell r="AT348">
            <v>0</v>
          </cell>
          <cell r="AU348">
            <v>700</v>
          </cell>
          <cell r="AV348">
            <v>0</v>
          </cell>
          <cell r="AW348">
            <v>0</v>
          </cell>
          <cell r="AX348">
            <v>2000</v>
          </cell>
          <cell r="AY348">
            <v>1685</v>
          </cell>
          <cell r="AZ348">
            <v>1493</v>
          </cell>
          <cell r="BA348">
            <v>0</v>
          </cell>
          <cell r="BB348">
            <v>0</v>
          </cell>
          <cell r="BC348">
            <v>4718</v>
          </cell>
          <cell r="BD348">
            <v>1236</v>
          </cell>
          <cell r="BE348">
            <v>0</v>
          </cell>
          <cell r="BF348">
            <v>600</v>
          </cell>
          <cell r="BG348">
            <v>0</v>
          </cell>
          <cell r="BH348">
            <v>1350</v>
          </cell>
          <cell r="BI348">
            <v>11021</v>
          </cell>
          <cell r="BJ348">
            <v>5680</v>
          </cell>
          <cell r="BK348">
            <v>3852</v>
          </cell>
          <cell r="BL348">
            <v>1200</v>
          </cell>
          <cell r="BM348">
            <v>1605</v>
          </cell>
        </row>
        <row r="349">
          <cell r="A349" t="str">
            <v>5333-113</v>
          </cell>
          <cell r="B349" t="str">
            <v>ค่าซ่อมแซมบำรุงรักษา-ยานพาหนะ</v>
          </cell>
          <cell r="C349" t="str">
            <v>ค่าซ่อมแซมบำรุงรักษาโครงการ</v>
          </cell>
          <cell r="E349">
            <v>13918.24</v>
          </cell>
          <cell r="F349">
            <v>0</v>
          </cell>
          <cell r="G349">
            <v>0</v>
          </cell>
          <cell r="H349">
            <v>13918.24</v>
          </cell>
          <cell r="I349">
            <v>1341.78</v>
          </cell>
          <cell r="J349">
            <v>0</v>
          </cell>
          <cell r="K349">
            <v>25361.27</v>
          </cell>
          <cell r="L349">
            <v>25361.27</v>
          </cell>
          <cell r="M349">
            <v>1700</v>
          </cell>
          <cell r="AO349">
            <v>0</v>
          </cell>
          <cell r="AP349">
            <v>1341.78</v>
          </cell>
          <cell r="AQ349">
            <v>12576.46</v>
          </cell>
          <cell r="AR349">
            <v>0</v>
          </cell>
          <cell r="AS349">
            <v>23661.27</v>
          </cell>
          <cell r="AT349">
            <v>1700</v>
          </cell>
        </row>
        <row r="350">
          <cell r="A350" t="str">
            <v>5333-114</v>
          </cell>
          <cell r="B350" t="str">
            <v>ค่าซ่อมแซมบำรุงรักษา-คอมพิวเตอร์</v>
          </cell>
          <cell r="C350" t="str">
            <v>ค่าซ่อมแซมบำรุงรักษาโครงการ</v>
          </cell>
          <cell r="E350">
            <v>44143.5</v>
          </cell>
          <cell r="F350">
            <v>0</v>
          </cell>
          <cell r="G350">
            <v>0</v>
          </cell>
          <cell r="H350">
            <v>44143.5</v>
          </cell>
          <cell r="I350">
            <v>38153.5</v>
          </cell>
          <cell r="J350">
            <v>21168</v>
          </cell>
          <cell r="K350">
            <v>38817.5</v>
          </cell>
          <cell r="L350">
            <v>23987.5</v>
          </cell>
          <cell r="M350">
            <v>5789.5</v>
          </cell>
          <cell r="N350">
            <v>5200.01</v>
          </cell>
          <cell r="O350">
            <v>550</v>
          </cell>
          <cell r="P350">
            <v>550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4208</v>
          </cell>
          <cell r="X350">
            <v>4208</v>
          </cell>
          <cell r="Y350">
            <v>1578</v>
          </cell>
          <cell r="Z350">
            <v>1428</v>
          </cell>
          <cell r="AA350">
            <v>9405</v>
          </cell>
          <cell r="AB350">
            <v>9405</v>
          </cell>
          <cell r="AC350">
            <v>9405</v>
          </cell>
          <cell r="AD350">
            <v>9405</v>
          </cell>
          <cell r="AE350">
            <v>8355</v>
          </cell>
          <cell r="AF350">
            <v>7655</v>
          </cell>
          <cell r="AO350">
            <v>21168</v>
          </cell>
          <cell r="AP350">
            <v>16985.5</v>
          </cell>
          <cell r="AQ350">
            <v>5990</v>
          </cell>
          <cell r="AR350">
            <v>14830</v>
          </cell>
          <cell r="AS350">
            <v>18198</v>
          </cell>
          <cell r="AT350">
            <v>589.48999999999978</v>
          </cell>
          <cell r="AU350">
            <v>5200.01</v>
          </cell>
          <cell r="AV350">
            <v>0</v>
          </cell>
          <cell r="AW350">
            <v>0</v>
          </cell>
          <cell r="AX350">
            <v>550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2630</v>
          </cell>
          <cell r="BF350">
            <v>150</v>
          </cell>
          <cell r="BG350">
            <v>1428</v>
          </cell>
          <cell r="BH350">
            <v>0</v>
          </cell>
          <cell r="BI350">
            <v>1050</v>
          </cell>
          <cell r="BJ350">
            <v>700</v>
          </cell>
          <cell r="BK350">
            <v>7655</v>
          </cell>
          <cell r="BL350">
            <v>0</v>
          </cell>
        </row>
        <row r="351">
          <cell r="A351" t="str">
            <v>5333-119</v>
          </cell>
          <cell r="B351" t="str">
            <v>ค่าซ่อมแซมบำรุงรักษา-อื่นๆ</v>
          </cell>
          <cell r="C351" t="str">
            <v>ค่าซ่อมแซมบำรุงรักษาโครงการ</v>
          </cell>
          <cell r="E351">
            <v>2064153.08</v>
          </cell>
          <cell r="F351">
            <v>0</v>
          </cell>
          <cell r="G351">
            <v>0</v>
          </cell>
          <cell r="H351">
            <v>2064153.08</v>
          </cell>
          <cell r="I351">
            <v>1747090.9</v>
          </cell>
          <cell r="J351">
            <v>1375426.36</v>
          </cell>
          <cell r="K351">
            <v>1240507.1599999999</v>
          </cell>
          <cell r="L351">
            <v>256082.86</v>
          </cell>
          <cell r="M351">
            <v>144557.48000000001</v>
          </cell>
          <cell r="N351">
            <v>71345.899999999994</v>
          </cell>
          <cell r="O351">
            <v>207888.11</v>
          </cell>
          <cell r="P351">
            <v>132360.84</v>
          </cell>
          <cell r="Q351">
            <v>86479.47</v>
          </cell>
          <cell r="R351">
            <v>42732.4</v>
          </cell>
          <cell r="S351">
            <v>165841.57999999999</v>
          </cell>
          <cell r="T351">
            <v>124488.04</v>
          </cell>
          <cell r="U351">
            <v>83194.36</v>
          </cell>
          <cell r="V351">
            <v>41658.99</v>
          </cell>
          <cell r="W351">
            <v>290084.01</v>
          </cell>
          <cell r="X351">
            <v>142309.81</v>
          </cell>
          <cell r="Y351">
            <v>106074.07</v>
          </cell>
          <cell r="Z351">
            <v>66281.899999999994</v>
          </cell>
          <cell r="AA351">
            <v>252004.65</v>
          </cell>
          <cell r="AB351">
            <v>252004.65</v>
          </cell>
          <cell r="AC351">
            <v>252004.65</v>
          </cell>
          <cell r="AD351">
            <v>213748.48000000001</v>
          </cell>
          <cell r="AE351">
            <v>180811.92</v>
          </cell>
          <cell r="AF351">
            <v>70285.759999999995</v>
          </cell>
          <cell r="AG351">
            <v>80010.740000000005</v>
          </cell>
          <cell r="AH351">
            <v>80010.740000000005</v>
          </cell>
          <cell r="AI351">
            <v>23212.65</v>
          </cell>
          <cell r="AJ351">
            <v>16551.25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1375426.36</v>
          </cell>
          <cell r="AP351">
            <v>371664.5399999998</v>
          </cell>
          <cell r="AQ351">
            <v>317062.18000000017</v>
          </cell>
          <cell r="AR351">
            <v>984424.29999999993</v>
          </cell>
          <cell r="AS351">
            <v>111525.37999999998</v>
          </cell>
          <cell r="AT351">
            <v>73211.580000000016</v>
          </cell>
          <cell r="AU351">
            <v>71345.899999999994</v>
          </cell>
          <cell r="AV351">
            <v>42732.4</v>
          </cell>
          <cell r="AW351">
            <v>43747.07</v>
          </cell>
          <cell r="AX351">
            <v>45881.369999999995</v>
          </cell>
          <cell r="AY351">
            <v>75527.26999999999</v>
          </cell>
          <cell r="AZ351">
            <v>41658.99</v>
          </cell>
          <cell r="BA351">
            <v>41535.370000000003</v>
          </cell>
          <cell r="BB351">
            <v>41293.679999999993</v>
          </cell>
          <cell r="BC351">
            <v>41353.539999999994</v>
          </cell>
          <cell r="BD351">
            <v>147774.20000000001</v>
          </cell>
          <cell r="BE351">
            <v>36235.739999999991</v>
          </cell>
          <cell r="BF351">
            <v>39792.170000000013</v>
          </cell>
          <cell r="BG351">
            <v>66281.899999999994</v>
          </cell>
          <cell r="BH351">
            <v>38256.169999999984</v>
          </cell>
          <cell r="BI351">
            <v>32936.559999999998</v>
          </cell>
          <cell r="BJ351">
            <v>110526.16000000002</v>
          </cell>
          <cell r="BK351">
            <v>70285.759999999995</v>
          </cell>
          <cell r="BL351">
            <v>56798.090000000004</v>
          </cell>
          <cell r="BM351">
            <v>6661.4000000000015</v>
          </cell>
        </row>
        <row r="352">
          <cell r="A352" t="str">
            <v>5334-111</v>
          </cell>
          <cell r="B352" t="str">
            <v>ค่าใช้จ่ายเกี่ยวกับโทรศัพท์-ในประเทศ</v>
          </cell>
          <cell r="E352">
            <v>387630.29</v>
          </cell>
          <cell r="F352">
            <v>0</v>
          </cell>
          <cell r="G352">
            <v>27000</v>
          </cell>
          <cell r="H352">
            <v>360630.29</v>
          </cell>
          <cell r="I352">
            <v>211182.88</v>
          </cell>
          <cell r="J352">
            <v>98550.53</v>
          </cell>
          <cell r="K352">
            <v>246264.34999999998</v>
          </cell>
          <cell r="L352">
            <v>124907.07</v>
          </cell>
          <cell r="M352">
            <v>73189.009999999995</v>
          </cell>
          <cell r="N352">
            <v>34932.46</v>
          </cell>
          <cell r="O352">
            <v>137628.88</v>
          </cell>
          <cell r="P352">
            <v>111689.14</v>
          </cell>
          <cell r="Q352">
            <v>66682.490000000005</v>
          </cell>
          <cell r="R352">
            <v>33697.01</v>
          </cell>
          <cell r="S352">
            <v>120020.09</v>
          </cell>
          <cell r="T352">
            <v>88245.28</v>
          </cell>
          <cell r="U352">
            <v>58123.15</v>
          </cell>
          <cell r="V352">
            <v>30586.68</v>
          </cell>
          <cell r="W352">
            <v>115387.17</v>
          </cell>
          <cell r="X352">
            <v>85190.98</v>
          </cell>
          <cell r="Y352">
            <v>57446.93</v>
          </cell>
          <cell r="Z352">
            <v>29575.02</v>
          </cell>
          <cell r="AA352">
            <v>156089.47</v>
          </cell>
          <cell r="AB352">
            <v>156089.47</v>
          </cell>
          <cell r="AC352">
            <v>156089.47</v>
          </cell>
          <cell r="AD352">
            <v>121920.54</v>
          </cell>
          <cell r="AE352">
            <v>82439.38</v>
          </cell>
          <cell r="AF352">
            <v>41513.71</v>
          </cell>
          <cell r="AG352">
            <v>160868.47</v>
          </cell>
          <cell r="AH352">
            <v>160868.47</v>
          </cell>
          <cell r="AI352">
            <v>123328.05</v>
          </cell>
          <cell r="AJ352">
            <v>89143.679999999993</v>
          </cell>
          <cell r="AK352">
            <v>47774.13</v>
          </cell>
          <cell r="AL352">
            <v>348708.56</v>
          </cell>
          <cell r="AM352">
            <v>268380.71000000002</v>
          </cell>
          <cell r="AN352">
            <v>178013.52</v>
          </cell>
          <cell r="AO352">
            <v>98550.53</v>
          </cell>
          <cell r="AP352">
            <v>112632.35</v>
          </cell>
          <cell r="AQ352">
            <v>149447.40999999997</v>
          </cell>
          <cell r="AR352">
            <v>121357.27999999997</v>
          </cell>
          <cell r="AS352">
            <v>51718.060000000012</v>
          </cell>
          <cell r="AT352">
            <v>38256.549999999996</v>
          </cell>
          <cell r="AU352">
            <v>34932.46</v>
          </cell>
          <cell r="AV352">
            <v>33697.01</v>
          </cell>
          <cell r="AW352">
            <v>32985.480000000003</v>
          </cell>
          <cell r="AX352">
            <v>45006.649999999994</v>
          </cell>
          <cell r="AY352">
            <v>25939.740000000005</v>
          </cell>
          <cell r="AZ352">
            <v>30586.68</v>
          </cell>
          <cell r="BA352">
            <v>27536.47</v>
          </cell>
          <cell r="BB352">
            <v>30122.129999999997</v>
          </cell>
          <cell r="BC352">
            <v>31774.809999999998</v>
          </cell>
          <cell r="BD352">
            <v>30196.190000000002</v>
          </cell>
          <cell r="BE352">
            <v>27744.049999999996</v>
          </cell>
          <cell r="BF352">
            <v>27871.91</v>
          </cell>
          <cell r="BG352">
            <v>29575.02</v>
          </cell>
          <cell r="BH352">
            <v>34168.930000000008</v>
          </cell>
          <cell r="BI352">
            <v>39481.159999999989</v>
          </cell>
          <cell r="BJ352">
            <v>40925.670000000006</v>
          </cell>
          <cell r="BK352">
            <v>41513.71</v>
          </cell>
          <cell r="BL352">
            <v>37540.42</v>
          </cell>
          <cell r="BM352">
            <v>34184.37000000001</v>
          </cell>
        </row>
        <row r="353">
          <cell r="A353" t="str">
            <v>5334-111.1</v>
          </cell>
          <cell r="B353" t="str">
            <v>ค่าใช้จ่ายเกี่ยวกับโทรศัพท์-ในประเทศ (ผู้บริหาร)</v>
          </cell>
          <cell r="C353" t="str">
            <v>ค่าใช้จ่ายเกี่ยวกับพนักงาน</v>
          </cell>
          <cell r="F353">
            <v>27000</v>
          </cell>
          <cell r="G353">
            <v>0</v>
          </cell>
          <cell r="H353">
            <v>27000</v>
          </cell>
          <cell r="I353">
            <v>18000</v>
          </cell>
          <cell r="J353">
            <v>9000</v>
          </cell>
          <cell r="K353">
            <v>36000</v>
          </cell>
          <cell r="L353">
            <v>27000</v>
          </cell>
          <cell r="M353">
            <v>18000</v>
          </cell>
          <cell r="N353">
            <v>9000</v>
          </cell>
          <cell r="O353">
            <v>18000</v>
          </cell>
          <cell r="AO353">
            <v>9000</v>
          </cell>
          <cell r="AP353">
            <v>9000</v>
          </cell>
          <cell r="AQ353">
            <v>9000</v>
          </cell>
          <cell r="AR353">
            <v>9000</v>
          </cell>
          <cell r="AS353">
            <v>9000</v>
          </cell>
          <cell r="AT353">
            <v>9000</v>
          </cell>
          <cell r="AU353">
            <v>9000</v>
          </cell>
          <cell r="AV353">
            <v>0</v>
          </cell>
          <cell r="AY353">
            <v>18000</v>
          </cell>
        </row>
        <row r="354">
          <cell r="A354" t="str">
            <v>5334-112</v>
          </cell>
          <cell r="B354" t="str">
            <v>ค่าใช้จ่ายเกี่ยวกับโทรศัพท์-ต่างประเทศ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30.86</v>
          </cell>
          <cell r="X354">
            <v>30.86</v>
          </cell>
          <cell r="Y354">
            <v>30.86</v>
          </cell>
          <cell r="Z354">
            <v>0</v>
          </cell>
          <cell r="AA354">
            <v>218.63</v>
          </cell>
          <cell r="AB354">
            <v>218.63</v>
          </cell>
          <cell r="AC354">
            <v>218.63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53.5</v>
          </cell>
          <cell r="AM354">
            <v>53.5</v>
          </cell>
          <cell r="AN354">
            <v>53.5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30.86</v>
          </cell>
          <cell r="BG354">
            <v>0</v>
          </cell>
          <cell r="BH354">
            <v>218.63</v>
          </cell>
          <cell r="BI354">
            <v>0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</row>
        <row r="355">
          <cell r="A355" t="str">
            <v>5334-113</v>
          </cell>
          <cell r="B355" t="str">
            <v>ค่าไปรษณียากร</v>
          </cell>
          <cell r="E355">
            <v>21298</v>
          </cell>
          <cell r="F355">
            <v>0</v>
          </cell>
          <cell r="G355">
            <v>0</v>
          </cell>
          <cell r="H355">
            <v>21298</v>
          </cell>
          <cell r="I355">
            <v>8396</v>
          </cell>
          <cell r="J355">
            <v>6799</v>
          </cell>
          <cell r="K355">
            <v>25010</v>
          </cell>
          <cell r="L355">
            <v>10024</v>
          </cell>
          <cell r="M355">
            <v>6996</v>
          </cell>
          <cell r="N355">
            <v>2728</v>
          </cell>
          <cell r="O355">
            <v>113929.25</v>
          </cell>
          <cell r="P355">
            <v>104962.25</v>
          </cell>
          <cell r="Q355">
            <v>800.25</v>
          </cell>
          <cell r="R355">
            <v>430</v>
          </cell>
          <cell r="S355">
            <v>2293.25</v>
          </cell>
          <cell r="T355">
            <v>1910.25</v>
          </cell>
          <cell r="U355">
            <v>1403.25</v>
          </cell>
          <cell r="V355">
            <v>661</v>
          </cell>
          <cell r="W355">
            <v>7234</v>
          </cell>
          <cell r="X355">
            <v>6970</v>
          </cell>
          <cell r="Y355">
            <v>6415</v>
          </cell>
          <cell r="Z355">
            <v>5657</v>
          </cell>
          <cell r="AA355">
            <v>14213</v>
          </cell>
          <cell r="AB355">
            <v>14213</v>
          </cell>
          <cell r="AC355">
            <v>14213</v>
          </cell>
          <cell r="AD355">
            <v>13529</v>
          </cell>
          <cell r="AE355">
            <v>12344</v>
          </cell>
          <cell r="AF355">
            <v>1722</v>
          </cell>
          <cell r="AG355">
            <v>4521</v>
          </cell>
          <cell r="AH355">
            <v>4521</v>
          </cell>
          <cell r="AI355">
            <v>3749</v>
          </cell>
          <cell r="AJ355">
            <v>2334</v>
          </cell>
          <cell r="AK355">
            <v>630</v>
          </cell>
          <cell r="AL355">
            <v>20874</v>
          </cell>
          <cell r="AM355">
            <v>19654</v>
          </cell>
          <cell r="AN355">
            <v>15583</v>
          </cell>
          <cell r="AO355">
            <v>6799</v>
          </cell>
          <cell r="AP355">
            <v>1597</v>
          </cell>
          <cell r="AQ355">
            <v>12902</v>
          </cell>
          <cell r="AR355">
            <v>14986</v>
          </cell>
          <cell r="AS355">
            <v>3028</v>
          </cell>
          <cell r="AT355">
            <v>4268</v>
          </cell>
          <cell r="AU355">
            <v>2728</v>
          </cell>
          <cell r="AV355">
            <v>430</v>
          </cell>
          <cell r="AW355">
            <v>370.25</v>
          </cell>
          <cell r="AX355">
            <v>104162</v>
          </cell>
          <cell r="AY355">
            <v>8967</v>
          </cell>
          <cell r="AZ355">
            <v>661</v>
          </cell>
          <cell r="BA355">
            <v>742.25</v>
          </cell>
          <cell r="BB355">
            <v>507</v>
          </cell>
          <cell r="BC355">
            <v>383</v>
          </cell>
          <cell r="BD355">
            <v>264</v>
          </cell>
          <cell r="BE355">
            <v>555</v>
          </cell>
          <cell r="BF355">
            <v>758</v>
          </cell>
          <cell r="BG355">
            <v>5657</v>
          </cell>
          <cell r="BH355">
            <v>684</v>
          </cell>
          <cell r="BI355">
            <v>1185</v>
          </cell>
          <cell r="BJ355">
            <v>10622</v>
          </cell>
          <cell r="BK355">
            <v>1722</v>
          </cell>
          <cell r="BL355">
            <v>772</v>
          </cell>
          <cell r="BM355">
            <v>1415</v>
          </cell>
        </row>
        <row r="356">
          <cell r="A356" t="str">
            <v>5334-113.1</v>
          </cell>
          <cell r="B356" t="str">
            <v>ค่าไปรษณียากร (ขาย)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190077</v>
          </cell>
          <cell r="L356">
            <v>178077</v>
          </cell>
          <cell r="M356">
            <v>178077</v>
          </cell>
          <cell r="N356">
            <v>105600</v>
          </cell>
          <cell r="AO356">
            <v>0</v>
          </cell>
          <cell r="AP356">
            <v>0</v>
          </cell>
          <cell r="AQ356">
            <v>0</v>
          </cell>
          <cell r="AR356">
            <v>12000</v>
          </cell>
          <cell r="AS356">
            <v>0</v>
          </cell>
          <cell r="AT356">
            <v>72477</v>
          </cell>
          <cell r="AU356">
            <v>105600</v>
          </cell>
        </row>
        <row r="357">
          <cell r="A357" t="str">
            <v>5335-111</v>
          </cell>
          <cell r="B357" t="str">
            <v>ค่าแบบพิมพ์</v>
          </cell>
          <cell r="E357">
            <v>331986.71000000002</v>
          </cell>
          <cell r="F357">
            <v>0</v>
          </cell>
          <cell r="G357">
            <v>0</v>
          </cell>
          <cell r="H357">
            <v>331986.71000000002</v>
          </cell>
          <cell r="I357">
            <v>226037.5</v>
          </cell>
          <cell r="J357">
            <v>0</v>
          </cell>
          <cell r="K357">
            <v>156859.85999999999</v>
          </cell>
          <cell r="L357">
            <v>151723.85999999999</v>
          </cell>
          <cell r="M357">
            <v>151723.85999999999</v>
          </cell>
          <cell r="N357">
            <v>0</v>
          </cell>
          <cell r="O357">
            <v>574745.63</v>
          </cell>
          <cell r="P357">
            <v>378252.54</v>
          </cell>
          <cell r="Q357">
            <v>377733.54</v>
          </cell>
          <cell r="R357">
            <v>0</v>
          </cell>
          <cell r="S357">
            <v>217595.2</v>
          </cell>
          <cell r="T357">
            <v>217595.2</v>
          </cell>
          <cell r="U357">
            <v>217595.2</v>
          </cell>
          <cell r="V357">
            <v>217595.2</v>
          </cell>
          <cell r="W357">
            <v>183730.1</v>
          </cell>
          <cell r="X357">
            <v>127908.2</v>
          </cell>
          <cell r="Y357">
            <v>123093.2</v>
          </cell>
          <cell r="Z357">
            <v>0</v>
          </cell>
          <cell r="AA357">
            <v>102606.8</v>
          </cell>
          <cell r="AB357">
            <v>102606.8</v>
          </cell>
          <cell r="AC357">
            <v>102606.8</v>
          </cell>
          <cell r="AD357">
            <v>102606.8</v>
          </cell>
          <cell r="AE357">
            <v>102606.8</v>
          </cell>
          <cell r="AF357">
            <v>700</v>
          </cell>
          <cell r="AG357">
            <v>190508.15</v>
          </cell>
          <cell r="AH357">
            <v>190508.15</v>
          </cell>
          <cell r="AI357">
            <v>129780.3</v>
          </cell>
          <cell r="AJ357">
            <v>128656.8</v>
          </cell>
          <cell r="AK357">
            <v>121231</v>
          </cell>
          <cell r="AL357">
            <v>217107.5</v>
          </cell>
          <cell r="AM357">
            <v>214475.3</v>
          </cell>
          <cell r="AN357">
            <v>213775.3</v>
          </cell>
          <cell r="AO357">
            <v>0</v>
          </cell>
          <cell r="AP357">
            <v>226037.5</v>
          </cell>
          <cell r="AQ357">
            <v>105949.21000000002</v>
          </cell>
          <cell r="AR357">
            <v>5136</v>
          </cell>
          <cell r="AS357">
            <v>0</v>
          </cell>
          <cell r="AT357">
            <v>151723.85999999999</v>
          </cell>
          <cell r="AU357">
            <v>0</v>
          </cell>
          <cell r="AV357">
            <v>0</v>
          </cell>
          <cell r="AW357">
            <v>377733.54</v>
          </cell>
          <cell r="AX357">
            <v>519</v>
          </cell>
          <cell r="AY357">
            <v>196493.09000000003</v>
          </cell>
          <cell r="AZ357">
            <v>217595.2</v>
          </cell>
          <cell r="BA357">
            <v>0</v>
          </cell>
          <cell r="BB357">
            <v>0</v>
          </cell>
          <cell r="BC357">
            <v>0</v>
          </cell>
          <cell r="BD357">
            <v>55821.900000000009</v>
          </cell>
          <cell r="BE357">
            <v>4815</v>
          </cell>
          <cell r="BF357">
            <v>123093.2</v>
          </cell>
          <cell r="BG357">
            <v>0</v>
          </cell>
          <cell r="BH357">
            <v>0</v>
          </cell>
          <cell r="BI357">
            <v>0</v>
          </cell>
          <cell r="BJ357">
            <v>101906.8</v>
          </cell>
          <cell r="BK357">
            <v>700</v>
          </cell>
          <cell r="BL357">
            <v>60727.849999999991</v>
          </cell>
          <cell r="BM357">
            <v>1123.5</v>
          </cell>
        </row>
        <row r="358">
          <cell r="A358" t="str">
            <v>5335-112</v>
          </cell>
          <cell r="B358" t="str">
            <v>ค่าเครื่องเขียนและวัสดุสำนักงานสิ้นเปลือง</v>
          </cell>
          <cell r="E358">
            <v>379601.71</v>
          </cell>
          <cell r="F358">
            <v>0</v>
          </cell>
          <cell r="G358">
            <v>0</v>
          </cell>
          <cell r="H358">
            <v>379601.71</v>
          </cell>
          <cell r="I358">
            <v>275539.34000000003</v>
          </cell>
          <cell r="J358">
            <v>152808.38</v>
          </cell>
          <cell r="K358">
            <v>207439.14</v>
          </cell>
          <cell r="L358">
            <v>126179.08</v>
          </cell>
          <cell r="M358">
            <v>76463.92</v>
          </cell>
          <cell r="N358">
            <v>18513.14</v>
          </cell>
          <cell r="O358">
            <v>26017.18</v>
          </cell>
          <cell r="P358">
            <v>9336.85</v>
          </cell>
          <cell r="Q358">
            <v>1196.5</v>
          </cell>
          <cell r="R358">
            <v>588.5</v>
          </cell>
          <cell r="S358">
            <v>37512.06</v>
          </cell>
          <cell r="T358">
            <v>37512.06</v>
          </cell>
          <cell r="U358">
            <v>21226.66</v>
          </cell>
          <cell r="V358">
            <v>16176.26</v>
          </cell>
          <cell r="W358">
            <v>67750.100000000006</v>
          </cell>
          <cell r="X358">
            <v>57756.3</v>
          </cell>
          <cell r="Y358">
            <v>49752.7</v>
          </cell>
          <cell r="Z358">
            <v>21838.92</v>
          </cell>
          <cell r="AA358">
            <v>72660.62</v>
          </cell>
          <cell r="AB358">
            <v>72660.62</v>
          </cell>
          <cell r="AC358">
            <v>72660.62</v>
          </cell>
          <cell r="AD358">
            <v>64329.97</v>
          </cell>
          <cell r="AE358">
            <v>40911.949999999997</v>
          </cell>
          <cell r="AF358">
            <v>30260.05</v>
          </cell>
          <cell r="AG358">
            <v>64068.800000000003</v>
          </cell>
          <cell r="AH358">
            <v>64068.800000000003</v>
          </cell>
          <cell r="AI358">
            <v>54329.55</v>
          </cell>
          <cell r="AJ358">
            <v>38292.49</v>
          </cell>
          <cell r="AK358">
            <v>20415.669999999998</v>
          </cell>
          <cell r="AL358">
            <v>161398.32</v>
          </cell>
          <cell r="AM358">
            <v>144691.04</v>
          </cell>
          <cell r="AN358">
            <v>112057.61</v>
          </cell>
          <cell r="AO358">
            <v>152808.38</v>
          </cell>
          <cell r="AP358">
            <v>122730.96000000002</v>
          </cell>
          <cell r="AQ358">
            <v>104062.37</v>
          </cell>
          <cell r="AR358">
            <v>81260.060000000012</v>
          </cell>
          <cell r="AS358">
            <v>49715.16</v>
          </cell>
          <cell r="AT358">
            <v>57950.78</v>
          </cell>
          <cell r="AU358">
            <v>18513.14</v>
          </cell>
          <cell r="AV358">
            <v>588.5</v>
          </cell>
          <cell r="AW358">
            <v>608</v>
          </cell>
          <cell r="AX358">
            <v>8140.35</v>
          </cell>
          <cell r="AY358">
            <v>16680.330000000002</v>
          </cell>
          <cell r="AZ358">
            <v>16176.26</v>
          </cell>
          <cell r="BA358">
            <v>5050.3999999999996</v>
          </cell>
          <cell r="BB358">
            <v>16285.399999999998</v>
          </cell>
          <cell r="BC358">
            <v>0</v>
          </cell>
          <cell r="BD358">
            <v>9993.8000000000029</v>
          </cell>
          <cell r="BE358">
            <v>8003.6000000000058</v>
          </cell>
          <cell r="BF358">
            <v>27913.78</v>
          </cell>
          <cell r="BG358">
            <v>21838.92</v>
          </cell>
          <cell r="BH358">
            <v>8330.6499999999942</v>
          </cell>
          <cell r="BI358">
            <v>23418.020000000004</v>
          </cell>
          <cell r="BJ358">
            <v>10651.899999999998</v>
          </cell>
          <cell r="BK358">
            <v>30260.05</v>
          </cell>
          <cell r="BL358">
            <v>9739.25</v>
          </cell>
          <cell r="BM358">
            <v>16037.060000000005</v>
          </cell>
        </row>
        <row r="359">
          <cell r="A359" t="str">
            <v>5335-113</v>
          </cell>
          <cell r="B359" t="str">
            <v>ค่าถ่ายเอกสาร</v>
          </cell>
          <cell r="E359">
            <v>499796.25</v>
          </cell>
          <cell r="F359">
            <v>0</v>
          </cell>
          <cell r="G359">
            <v>0</v>
          </cell>
          <cell r="H359">
            <v>499796.25</v>
          </cell>
          <cell r="I359">
            <v>320312.07</v>
          </cell>
          <cell r="J359">
            <v>65607.47</v>
          </cell>
          <cell r="K359">
            <v>74254.61</v>
          </cell>
          <cell r="L359">
            <v>37957.71</v>
          </cell>
          <cell r="M359">
            <v>17545.68</v>
          </cell>
          <cell r="N359">
            <v>7684.13</v>
          </cell>
          <cell r="O359">
            <v>48214.57</v>
          </cell>
          <cell r="P359">
            <v>37809.99</v>
          </cell>
          <cell r="Q359">
            <v>24514.57</v>
          </cell>
          <cell r="R359">
            <v>13534</v>
          </cell>
          <cell r="S359">
            <v>50555.54</v>
          </cell>
          <cell r="T359">
            <v>40266.199999999997</v>
          </cell>
          <cell r="U359">
            <v>29943.37</v>
          </cell>
          <cell r="V359">
            <v>15705.94</v>
          </cell>
          <cell r="W359">
            <v>61967.91</v>
          </cell>
          <cell r="X359">
            <v>51156.44</v>
          </cell>
          <cell r="Y359">
            <v>26639.78</v>
          </cell>
          <cell r="Z359">
            <v>21120.18</v>
          </cell>
          <cell r="AA359">
            <v>54955.13</v>
          </cell>
          <cell r="AB359">
            <v>54955.13</v>
          </cell>
          <cell r="AC359">
            <v>54955.13</v>
          </cell>
          <cell r="AD359">
            <v>40789.93</v>
          </cell>
          <cell r="AE359">
            <v>27228.99</v>
          </cell>
          <cell r="AF359">
            <v>11401.09</v>
          </cell>
          <cell r="AG359">
            <v>38408.07</v>
          </cell>
          <cell r="AH359">
            <v>38408.07</v>
          </cell>
          <cell r="AI359">
            <v>30383.07</v>
          </cell>
          <cell r="AJ359">
            <v>22758.81</v>
          </cell>
          <cell r="AK359">
            <v>13945.15</v>
          </cell>
          <cell r="AL359">
            <v>63555.12999999999</v>
          </cell>
          <cell r="AM359">
            <v>51783.839999999997</v>
          </cell>
          <cell r="AN359">
            <v>35584.1</v>
          </cell>
          <cell r="AO359">
            <v>65607.47</v>
          </cell>
          <cell r="AP359">
            <v>254704.6</v>
          </cell>
          <cell r="AQ359">
            <v>179484.18</v>
          </cell>
          <cell r="AR359">
            <v>36296.9</v>
          </cell>
          <cell r="AS359">
            <v>20412.03</v>
          </cell>
          <cell r="AT359">
            <v>9861.5499999999993</v>
          </cell>
          <cell r="AU359">
            <v>7684.13</v>
          </cell>
          <cell r="AV359">
            <v>13534</v>
          </cell>
          <cell r="AW359">
            <v>10980.57</v>
          </cell>
          <cell r="AX359">
            <v>13295.419999999998</v>
          </cell>
          <cell r="AY359">
            <v>10404.580000000002</v>
          </cell>
          <cell r="AZ359">
            <v>15705.94</v>
          </cell>
          <cell r="BA359">
            <v>14237.429999999998</v>
          </cell>
          <cell r="BB359">
            <v>10322.829999999998</v>
          </cell>
          <cell r="BC359">
            <v>10289.340000000004</v>
          </cell>
          <cell r="BD359">
            <v>10811.470000000001</v>
          </cell>
          <cell r="BE359">
            <v>24516.660000000003</v>
          </cell>
          <cell r="BF359">
            <v>5519.5999999999985</v>
          </cell>
          <cell r="BG359">
            <v>21120.18</v>
          </cell>
          <cell r="BH359">
            <v>14165.199999999997</v>
          </cell>
          <cell r="BI359">
            <v>13560.939999999999</v>
          </cell>
          <cell r="BJ359">
            <v>15827.900000000001</v>
          </cell>
          <cell r="BK359">
            <v>11401.09</v>
          </cell>
          <cell r="BL359">
            <v>8025</v>
          </cell>
          <cell r="BM359">
            <v>7624.2599999999984</v>
          </cell>
        </row>
        <row r="360">
          <cell r="A360" t="str">
            <v>5335-113.1</v>
          </cell>
          <cell r="B360" t="str">
            <v>ค่าถ่ายเอกสาร-ขาย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428</v>
          </cell>
          <cell r="X360">
            <v>428</v>
          </cell>
          <cell r="Y360">
            <v>428</v>
          </cell>
          <cell r="Z360">
            <v>428</v>
          </cell>
          <cell r="AA360">
            <v>2300.5</v>
          </cell>
          <cell r="AB360">
            <v>2300.5</v>
          </cell>
          <cell r="AC360">
            <v>2300.5</v>
          </cell>
          <cell r="AD360">
            <v>2300.5</v>
          </cell>
          <cell r="AE360">
            <v>2300.5</v>
          </cell>
          <cell r="AF360">
            <v>1872.5</v>
          </cell>
          <cell r="AG360">
            <v>7356.25</v>
          </cell>
          <cell r="AH360">
            <v>7356.25</v>
          </cell>
          <cell r="AI360">
            <v>7356.25</v>
          </cell>
          <cell r="AJ360">
            <v>5296.5</v>
          </cell>
          <cell r="AK360">
            <v>1979.5</v>
          </cell>
          <cell r="AL360">
            <v>31785.74</v>
          </cell>
          <cell r="AM360">
            <v>31785.74</v>
          </cell>
          <cell r="AN360">
            <v>15307.74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0</v>
          </cell>
          <cell r="BF360">
            <v>0</v>
          </cell>
          <cell r="BG360">
            <v>428</v>
          </cell>
          <cell r="BH360">
            <v>0</v>
          </cell>
          <cell r="BI360">
            <v>0</v>
          </cell>
          <cell r="BJ360">
            <v>428</v>
          </cell>
          <cell r="BK360">
            <v>1872.5</v>
          </cell>
          <cell r="BL360">
            <v>0</v>
          </cell>
          <cell r="BM360">
            <v>2059.75</v>
          </cell>
        </row>
        <row r="361">
          <cell r="A361" t="str">
            <v>5336-111</v>
          </cell>
          <cell r="B361" t="str">
            <v>ค่าใช้จ่ายเกี่ยวกับไฟฟ้า</v>
          </cell>
          <cell r="E361">
            <v>837899.09</v>
          </cell>
          <cell r="F361">
            <v>0</v>
          </cell>
          <cell r="G361">
            <v>0</v>
          </cell>
          <cell r="H361">
            <v>837899.09</v>
          </cell>
          <cell r="I361">
            <v>536747.07999999996</v>
          </cell>
          <cell r="J361">
            <v>234472.1</v>
          </cell>
          <cell r="K361">
            <v>761397.26</v>
          </cell>
          <cell r="L361">
            <v>523591.08</v>
          </cell>
          <cell r="M361">
            <v>308057.28000000003</v>
          </cell>
          <cell r="N361">
            <v>96389.98</v>
          </cell>
          <cell r="O361">
            <v>330951.40999999997</v>
          </cell>
          <cell r="P361">
            <v>258382.4</v>
          </cell>
          <cell r="Q361">
            <v>176603.31</v>
          </cell>
          <cell r="R361">
            <v>87204.88</v>
          </cell>
          <cell r="S361">
            <v>324808.03999999998</v>
          </cell>
          <cell r="T361">
            <v>238229.97</v>
          </cell>
          <cell r="U361">
            <v>154154.19</v>
          </cell>
          <cell r="V361">
            <v>73036.7</v>
          </cell>
          <cell r="W361">
            <v>494469.08</v>
          </cell>
          <cell r="X361">
            <v>424900.81</v>
          </cell>
          <cell r="Y361">
            <v>362287.34</v>
          </cell>
          <cell r="Z361">
            <v>166994.51</v>
          </cell>
          <cell r="AA361">
            <v>787386.56</v>
          </cell>
          <cell r="AB361">
            <v>787386.56</v>
          </cell>
          <cell r="AC361">
            <v>787386.56</v>
          </cell>
          <cell r="AD361">
            <v>614041.88</v>
          </cell>
          <cell r="AE361">
            <v>417698.56</v>
          </cell>
          <cell r="AF361">
            <v>222904.19</v>
          </cell>
          <cell r="AG361">
            <v>924743.05</v>
          </cell>
          <cell r="AH361">
            <v>924743.05</v>
          </cell>
          <cell r="AI361">
            <v>695829</v>
          </cell>
          <cell r="AJ361">
            <v>466025.19</v>
          </cell>
          <cell r="AK361">
            <v>235080.07</v>
          </cell>
          <cell r="AL361">
            <v>959900.32</v>
          </cell>
          <cell r="AM361">
            <v>730814.02</v>
          </cell>
          <cell r="AN361">
            <v>498283.93</v>
          </cell>
          <cell r="AO361">
            <v>234472.1</v>
          </cell>
          <cell r="AP361">
            <v>302274.98</v>
          </cell>
          <cell r="AQ361">
            <v>301152.01</v>
          </cell>
          <cell r="AR361">
            <v>237806.18</v>
          </cell>
          <cell r="AS361">
            <v>215533.8</v>
          </cell>
          <cell r="AT361">
            <v>211667.30000000005</v>
          </cell>
          <cell r="AU361">
            <v>96389.98</v>
          </cell>
          <cell r="AV361">
            <v>87204.88</v>
          </cell>
          <cell r="AW361">
            <v>89398.43</v>
          </cell>
          <cell r="AX361">
            <v>81779.09</v>
          </cell>
          <cell r="AY361">
            <v>72569.00999999998</v>
          </cell>
          <cell r="AZ361">
            <v>73036.7</v>
          </cell>
          <cell r="BA361">
            <v>81117.490000000005</v>
          </cell>
          <cell r="BB361">
            <v>84075.78</v>
          </cell>
          <cell r="BC361">
            <v>86578.069999999978</v>
          </cell>
          <cell r="BD361">
            <v>69568.270000000019</v>
          </cell>
          <cell r="BE361">
            <v>62613.469999999972</v>
          </cell>
          <cell r="BF361">
            <v>195292.83000000002</v>
          </cell>
          <cell r="BG361">
            <v>166994.51</v>
          </cell>
          <cell r="BH361">
            <v>173344.68000000005</v>
          </cell>
          <cell r="BI361">
            <v>196343.32</v>
          </cell>
          <cell r="BJ361">
            <v>194794.37</v>
          </cell>
          <cell r="BK361">
            <v>222904.19</v>
          </cell>
          <cell r="BL361">
            <v>228914.05000000005</v>
          </cell>
          <cell r="BM361">
            <v>229803.81</v>
          </cell>
        </row>
        <row r="362">
          <cell r="A362" t="str">
            <v>5336-112</v>
          </cell>
          <cell r="B362" t="str">
            <v>ค่าใช้จ่ายเกี่ยวกับประปา</v>
          </cell>
          <cell r="E362">
            <v>17081.64</v>
          </cell>
          <cell r="F362">
            <v>0</v>
          </cell>
          <cell r="G362">
            <v>0</v>
          </cell>
          <cell r="H362">
            <v>17081.64</v>
          </cell>
          <cell r="I362">
            <v>9438.99</v>
          </cell>
          <cell r="J362">
            <v>3101.2</v>
          </cell>
          <cell r="K362">
            <v>8239.4500000000007</v>
          </cell>
          <cell r="L362">
            <v>6933.73</v>
          </cell>
          <cell r="M362">
            <v>3943.61</v>
          </cell>
          <cell r="N362">
            <v>2244.36</v>
          </cell>
          <cell r="O362">
            <v>5716.75</v>
          </cell>
          <cell r="P362">
            <v>3888.75</v>
          </cell>
          <cell r="Q362">
            <v>2706.25</v>
          </cell>
          <cell r="R362">
            <v>1299.75</v>
          </cell>
          <cell r="S362">
            <v>4599</v>
          </cell>
          <cell r="T362">
            <v>3636.75</v>
          </cell>
          <cell r="U362">
            <v>2708.5</v>
          </cell>
          <cell r="V362">
            <v>1454.25</v>
          </cell>
          <cell r="W362">
            <v>26895.24</v>
          </cell>
          <cell r="X362">
            <v>25698.46</v>
          </cell>
          <cell r="Y362">
            <v>27770.68</v>
          </cell>
          <cell r="Z362">
            <v>12061.32</v>
          </cell>
          <cell r="AA362">
            <v>80757.539999999994</v>
          </cell>
          <cell r="AB362">
            <v>80757.539999999994</v>
          </cell>
          <cell r="AC362">
            <v>80757.539999999994</v>
          </cell>
          <cell r="AD362">
            <v>71270.09</v>
          </cell>
          <cell r="AE362">
            <v>44926.84</v>
          </cell>
          <cell r="AF362">
            <v>19731.080000000002</v>
          </cell>
          <cell r="AG362">
            <v>94735.29</v>
          </cell>
          <cell r="AH362">
            <v>94735.29</v>
          </cell>
          <cell r="AI362">
            <v>72095.13</v>
          </cell>
          <cell r="AJ362">
            <v>52841.61</v>
          </cell>
          <cell r="AK362">
            <v>30608.86</v>
          </cell>
          <cell r="AL362">
            <v>486345.11</v>
          </cell>
          <cell r="AM362">
            <v>444673.27</v>
          </cell>
          <cell r="AN362">
            <v>373807.18</v>
          </cell>
          <cell r="AO362">
            <v>3101.2</v>
          </cell>
          <cell r="AP362">
            <v>6337.79</v>
          </cell>
          <cell r="AQ362">
            <v>7642.65</v>
          </cell>
          <cell r="AR362">
            <v>1305.7200000000012</v>
          </cell>
          <cell r="AS362">
            <v>2990.1199999999994</v>
          </cell>
          <cell r="AT362">
            <v>1699.25</v>
          </cell>
          <cell r="AU362">
            <v>2244.36</v>
          </cell>
          <cell r="AV362">
            <v>1299.75</v>
          </cell>
          <cell r="AW362">
            <v>1406.5</v>
          </cell>
          <cell r="AX362">
            <v>1182.5</v>
          </cell>
          <cell r="AY362">
            <v>1828</v>
          </cell>
          <cell r="AZ362">
            <v>1454.25</v>
          </cell>
          <cell r="BA362">
            <v>1254.25</v>
          </cell>
          <cell r="BB362">
            <v>928.25</v>
          </cell>
          <cell r="BC362">
            <v>962.25</v>
          </cell>
          <cell r="BD362">
            <v>1196.7800000000025</v>
          </cell>
          <cell r="BE362">
            <v>-2072.2200000000012</v>
          </cell>
          <cell r="BF362">
            <v>15709.36</v>
          </cell>
          <cell r="BG362">
            <v>12061.32</v>
          </cell>
          <cell r="BH362">
            <v>9487.4499999999971</v>
          </cell>
          <cell r="BI362">
            <v>26343.25</v>
          </cell>
          <cell r="BJ362">
            <v>25195.759999999995</v>
          </cell>
          <cell r="BK362">
            <v>19731.080000000002</v>
          </cell>
          <cell r="BL362">
            <v>22640.159999999989</v>
          </cell>
          <cell r="BM362">
            <v>19253.520000000004</v>
          </cell>
        </row>
        <row r="363">
          <cell r="A363" t="str">
            <v>5336-113</v>
          </cell>
          <cell r="B363" t="str">
            <v>ค่าใช้จ่ายเกี่ยวกับนิติบุคคลอาคารชุด</v>
          </cell>
          <cell r="C363" t="str">
            <v>ค่าใช้จ่ายส่วนกลาง</v>
          </cell>
          <cell r="E363">
            <v>3911598.64</v>
          </cell>
          <cell r="F363">
            <v>0</v>
          </cell>
          <cell r="G363">
            <v>0</v>
          </cell>
          <cell r="H363">
            <v>3911598.64</v>
          </cell>
          <cell r="I363">
            <v>2723342.08</v>
          </cell>
          <cell r="J363">
            <v>1479647.53</v>
          </cell>
          <cell r="K363">
            <v>5594061.6399999997</v>
          </cell>
          <cell r="L363">
            <v>3914197.78</v>
          </cell>
          <cell r="M363">
            <v>2176353.0300000003</v>
          </cell>
          <cell r="N363">
            <v>1117012.73</v>
          </cell>
          <cell r="O363">
            <v>3222355.66</v>
          </cell>
          <cell r="P363">
            <v>1932936.95</v>
          </cell>
          <cell r="Q363">
            <v>546166.34</v>
          </cell>
          <cell r="R363">
            <v>59101.95</v>
          </cell>
          <cell r="S363">
            <v>413945.04</v>
          </cell>
          <cell r="T363">
            <v>332415.09000000003</v>
          </cell>
          <cell r="U363">
            <v>233749.14</v>
          </cell>
          <cell r="V363">
            <v>132088.19</v>
          </cell>
          <cell r="W363">
            <v>2081342.38</v>
          </cell>
          <cell r="X363">
            <v>1943251.66</v>
          </cell>
          <cell r="Y363">
            <v>1802976.1</v>
          </cell>
          <cell r="Z363">
            <v>951179.22</v>
          </cell>
          <cell r="AA363">
            <v>4110888.51</v>
          </cell>
          <cell r="AB363">
            <v>4110888.51</v>
          </cell>
          <cell r="AC363">
            <v>4110888.51</v>
          </cell>
          <cell r="AD363">
            <v>3149823.24</v>
          </cell>
          <cell r="AE363">
            <v>2153394.17</v>
          </cell>
          <cell r="AF363">
            <v>1120581.1599999999</v>
          </cell>
          <cell r="AG363">
            <v>4885508.91</v>
          </cell>
          <cell r="AH363">
            <v>4885508.91</v>
          </cell>
          <cell r="AI363">
            <v>3588309.77</v>
          </cell>
          <cell r="AJ363">
            <v>2384534.98</v>
          </cell>
          <cell r="AK363">
            <v>1230267.49</v>
          </cell>
          <cell r="AL363">
            <v>5120677.76</v>
          </cell>
          <cell r="AM363">
            <v>3960328.2</v>
          </cell>
          <cell r="AN363">
            <v>2689842.95</v>
          </cell>
          <cell r="AO363">
            <v>1479647.53</v>
          </cell>
          <cell r="AP363">
            <v>1243694.55</v>
          </cell>
          <cell r="AQ363">
            <v>1188256.56</v>
          </cell>
          <cell r="AR363">
            <v>1679863.8599999999</v>
          </cell>
          <cell r="AS363">
            <v>1737844.7499999995</v>
          </cell>
          <cell r="AT363">
            <v>1059340.3000000003</v>
          </cell>
          <cell r="AU363">
            <v>1117012.73</v>
          </cell>
          <cell r="AV363">
            <v>59101.95</v>
          </cell>
          <cell r="AW363">
            <v>487064.38999999996</v>
          </cell>
          <cell r="AX363">
            <v>1386770.6099999999</v>
          </cell>
          <cell r="AY363">
            <v>1289418.7100000002</v>
          </cell>
          <cell r="AZ363">
            <v>132088.19</v>
          </cell>
          <cell r="BA363">
            <v>101660.95000000001</v>
          </cell>
          <cell r="BB363">
            <v>98665.950000000012</v>
          </cell>
          <cell r="BC363">
            <v>81529.949999999953</v>
          </cell>
          <cell r="BD363">
            <v>138090.71999999997</v>
          </cell>
          <cell r="BE363">
            <v>140275.55999999982</v>
          </cell>
          <cell r="BF363">
            <v>851796.88000000012</v>
          </cell>
          <cell r="BG363">
            <v>951179.22</v>
          </cell>
          <cell r="BH363">
            <v>961065.26999999955</v>
          </cell>
          <cell r="BI363">
            <v>996429.0700000003</v>
          </cell>
          <cell r="BJ363">
            <v>1032813.01</v>
          </cell>
          <cell r="BK363">
            <v>1120581.1599999999</v>
          </cell>
          <cell r="BL363">
            <v>1297199.1400000001</v>
          </cell>
          <cell r="BM363">
            <v>1203774.79</v>
          </cell>
        </row>
        <row r="364">
          <cell r="A364" t="str">
            <v>5336-114</v>
          </cell>
          <cell r="B364" t="str">
            <v>ค่ารักษาความปลอดภัย</v>
          </cell>
          <cell r="E364">
            <v>230061.86</v>
          </cell>
          <cell r="F364">
            <v>0</v>
          </cell>
          <cell r="G364">
            <v>0</v>
          </cell>
          <cell r="H364">
            <v>230061.86</v>
          </cell>
          <cell r="I364">
            <v>132061.85999999999</v>
          </cell>
          <cell r="J364">
            <v>36061.86</v>
          </cell>
          <cell r="K364">
            <v>337050</v>
          </cell>
          <cell r="L364">
            <v>337050</v>
          </cell>
          <cell r="M364">
            <v>288900</v>
          </cell>
          <cell r="N364">
            <v>144450</v>
          </cell>
          <cell r="O364">
            <v>577800</v>
          </cell>
          <cell r="P364">
            <v>433350</v>
          </cell>
          <cell r="Q364">
            <v>288900</v>
          </cell>
          <cell r="R364">
            <v>144450</v>
          </cell>
          <cell r="S364">
            <v>531576</v>
          </cell>
          <cell r="T364">
            <v>387126</v>
          </cell>
          <cell r="U364">
            <v>242676</v>
          </cell>
          <cell r="V364">
            <v>98226</v>
          </cell>
          <cell r="W364">
            <v>625209</v>
          </cell>
          <cell r="X364">
            <v>526983</v>
          </cell>
          <cell r="Y364">
            <v>672297</v>
          </cell>
          <cell r="Z364">
            <v>335025</v>
          </cell>
          <cell r="AA364">
            <v>1340100</v>
          </cell>
          <cell r="AB364">
            <v>1340100</v>
          </cell>
          <cell r="AC364">
            <v>1340100</v>
          </cell>
          <cell r="AD364">
            <v>1005075</v>
          </cell>
          <cell r="AE364">
            <v>670050</v>
          </cell>
          <cell r="AF364">
            <v>335025</v>
          </cell>
          <cell r="AG364">
            <v>1326190</v>
          </cell>
          <cell r="AH364">
            <v>1326190</v>
          </cell>
          <cell r="AI364">
            <v>991165</v>
          </cell>
          <cell r="AJ364">
            <v>656140</v>
          </cell>
          <cell r="AK364">
            <v>321115</v>
          </cell>
          <cell r="AL364">
            <v>893222.58</v>
          </cell>
          <cell r="AM364">
            <v>670547.57999999996</v>
          </cell>
          <cell r="AN364">
            <v>447872.58</v>
          </cell>
          <cell r="AO364">
            <v>36061.86</v>
          </cell>
          <cell r="AP364">
            <v>95999.999999999985</v>
          </cell>
          <cell r="AQ364">
            <v>98000</v>
          </cell>
          <cell r="AR364">
            <v>0</v>
          </cell>
          <cell r="AS364">
            <v>48150</v>
          </cell>
          <cell r="AT364">
            <v>144450</v>
          </cell>
          <cell r="AU364">
            <v>144450</v>
          </cell>
          <cell r="AV364">
            <v>144450</v>
          </cell>
          <cell r="AW364">
            <v>144450</v>
          </cell>
          <cell r="AX364">
            <v>144450</v>
          </cell>
          <cell r="AY364">
            <v>144450</v>
          </cell>
          <cell r="AZ364">
            <v>98226</v>
          </cell>
          <cell r="BA364">
            <v>144450</v>
          </cell>
          <cell r="BB364">
            <v>144450</v>
          </cell>
          <cell r="BC364">
            <v>144450</v>
          </cell>
          <cell r="BD364">
            <v>98226</v>
          </cell>
          <cell r="BE364">
            <v>-145314</v>
          </cell>
          <cell r="BF364">
            <v>337272</v>
          </cell>
          <cell r="BG364">
            <v>335025</v>
          </cell>
          <cell r="BH364">
            <v>335025</v>
          </cell>
          <cell r="BI364">
            <v>335025</v>
          </cell>
          <cell r="BJ364">
            <v>335025</v>
          </cell>
          <cell r="BK364">
            <v>335025</v>
          </cell>
          <cell r="BL364">
            <v>335025</v>
          </cell>
          <cell r="BM364">
            <v>335025</v>
          </cell>
        </row>
        <row r="365">
          <cell r="A365" t="str">
            <v>5336-115</v>
          </cell>
          <cell r="B365" t="str">
            <v>ค่ารักษาความสะอาด</v>
          </cell>
          <cell r="E365">
            <v>388354.03</v>
          </cell>
          <cell r="F365">
            <v>0</v>
          </cell>
          <cell r="G365">
            <v>0</v>
          </cell>
          <cell r="H365">
            <v>388354.03</v>
          </cell>
          <cell r="I365">
            <v>222401.84</v>
          </cell>
          <cell r="J365">
            <v>90459.95</v>
          </cell>
          <cell r="K365">
            <v>149049.95000000001</v>
          </cell>
          <cell r="L365">
            <v>103162.2</v>
          </cell>
          <cell r="M365">
            <v>46809.2</v>
          </cell>
          <cell r="N365">
            <v>20424.2</v>
          </cell>
          <cell r="O365">
            <v>196149</v>
          </cell>
          <cell r="P365">
            <v>177304</v>
          </cell>
          <cell r="Q365">
            <v>158104</v>
          </cell>
          <cell r="R365">
            <v>92296</v>
          </cell>
          <cell r="S365">
            <v>349614.12</v>
          </cell>
          <cell r="T365">
            <v>257600.12</v>
          </cell>
          <cell r="U365">
            <v>165269.92000000001</v>
          </cell>
          <cell r="V365">
            <v>83797.039999999994</v>
          </cell>
          <cell r="W365">
            <v>431938.87</v>
          </cell>
          <cell r="X365">
            <v>347783.41</v>
          </cell>
          <cell r="Y365">
            <v>259783.41</v>
          </cell>
          <cell r="Z365">
            <v>161267.91</v>
          </cell>
          <cell r="AA365">
            <v>644453.48</v>
          </cell>
          <cell r="AB365">
            <v>644453.48</v>
          </cell>
          <cell r="AC365">
            <v>644453.48</v>
          </cell>
          <cell r="AD365">
            <v>480623.14</v>
          </cell>
          <cell r="AE365">
            <v>321836.52</v>
          </cell>
          <cell r="AF365">
            <v>147355.42000000001</v>
          </cell>
          <cell r="AG365">
            <v>844089.34</v>
          </cell>
          <cell r="AH365">
            <v>844089.34</v>
          </cell>
          <cell r="AI365">
            <v>660810.73</v>
          </cell>
          <cell r="AJ365">
            <v>471506.33</v>
          </cell>
          <cell r="AK365">
            <v>204146.09</v>
          </cell>
          <cell r="AL365">
            <v>766305.68</v>
          </cell>
          <cell r="AM365">
            <v>555537.37</v>
          </cell>
          <cell r="AN365">
            <v>367904.32</v>
          </cell>
          <cell r="AO365">
            <v>90459.95</v>
          </cell>
          <cell r="AP365">
            <v>131941.89000000001</v>
          </cell>
          <cell r="AQ365">
            <v>165952.19000000003</v>
          </cell>
          <cell r="AR365">
            <v>45887.750000000015</v>
          </cell>
          <cell r="AS365">
            <v>56353</v>
          </cell>
          <cell r="AT365">
            <v>26384.999999999996</v>
          </cell>
          <cell r="AU365">
            <v>20424.2</v>
          </cell>
          <cell r="AV365">
            <v>92296</v>
          </cell>
          <cell r="AW365">
            <v>65808</v>
          </cell>
          <cell r="AX365">
            <v>19200</v>
          </cell>
          <cell r="AY365">
            <v>18845</v>
          </cell>
          <cell r="AZ365">
            <v>83797.039999999994</v>
          </cell>
          <cell r="BA365">
            <v>81472.880000000019</v>
          </cell>
          <cell r="BB365">
            <v>92330.199999999983</v>
          </cell>
          <cell r="BC365">
            <v>92014</v>
          </cell>
          <cell r="BD365">
            <v>84155.460000000021</v>
          </cell>
          <cell r="BE365">
            <v>87999.999999999971</v>
          </cell>
          <cell r="BF365">
            <v>98515.5</v>
          </cell>
          <cell r="BG365">
            <v>161267.91</v>
          </cell>
          <cell r="BH365">
            <v>163830.33999999997</v>
          </cell>
          <cell r="BI365">
            <v>158786.62</v>
          </cell>
          <cell r="BJ365">
            <v>174481.1</v>
          </cell>
          <cell r="BK365">
            <v>147355.42000000001</v>
          </cell>
          <cell r="BL365">
            <v>183278.61</v>
          </cell>
          <cell r="BM365">
            <v>189304.39999999997</v>
          </cell>
        </row>
        <row r="366">
          <cell r="A366" t="str">
            <v>5336-116</v>
          </cell>
          <cell r="B366" t="str">
            <v>ค่าหนังสือพิมพ์ วารสาร นิตยสาร สมาชิก</v>
          </cell>
          <cell r="E366">
            <v>110710</v>
          </cell>
          <cell r="F366">
            <v>0</v>
          </cell>
          <cell r="G366">
            <v>0</v>
          </cell>
          <cell r="H366">
            <v>110710</v>
          </cell>
          <cell r="I366">
            <v>110710</v>
          </cell>
          <cell r="J366">
            <v>110710</v>
          </cell>
          <cell r="K366">
            <v>145510</v>
          </cell>
          <cell r="L366">
            <v>145510</v>
          </cell>
          <cell r="M366">
            <v>110310</v>
          </cell>
          <cell r="N366">
            <v>110310</v>
          </cell>
          <cell r="O366">
            <v>3210</v>
          </cell>
          <cell r="P366">
            <v>3210</v>
          </cell>
          <cell r="Q366">
            <v>3210</v>
          </cell>
          <cell r="R366">
            <v>3210</v>
          </cell>
          <cell r="S366">
            <v>4500</v>
          </cell>
          <cell r="T366">
            <v>4500</v>
          </cell>
          <cell r="U366">
            <v>31030</v>
          </cell>
          <cell r="V366">
            <v>13910</v>
          </cell>
          <cell r="W366">
            <v>3581</v>
          </cell>
          <cell r="X366">
            <v>3581</v>
          </cell>
          <cell r="Y366">
            <v>3581</v>
          </cell>
          <cell r="Z366">
            <v>3210</v>
          </cell>
          <cell r="AA366">
            <v>100033.5</v>
          </cell>
          <cell r="AB366">
            <v>100033.5</v>
          </cell>
          <cell r="AC366">
            <v>100033.5</v>
          </cell>
          <cell r="AD366">
            <v>100033.5</v>
          </cell>
          <cell r="AE366">
            <v>100033.5</v>
          </cell>
          <cell r="AF366">
            <v>99712.5</v>
          </cell>
          <cell r="AG366">
            <v>100641</v>
          </cell>
          <cell r="AH366">
            <v>100641</v>
          </cell>
          <cell r="AI366">
            <v>100641</v>
          </cell>
          <cell r="AJ366">
            <v>100641</v>
          </cell>
          <cell r="AK366">
            <v>96300</v>
          </cell>
          <cell r="AL366">
            <v>101498.5</v>
          </cell>
          <cell r="AM366">
            <v>101498.5</v>
          </cell>
          <cell r="AN366">
            <v>97228.5</v>
          </cell>
          <cell r="AO366">
            <v>110710</v>
          </cell>
          <cell r="AP366">
            <v>0</v>
          </cell>
          <cell r="AQ366">
            <v>0</v>
          </cell>
          <cell r="AR366">
            <v>0</v>
          </cell>
          <cell r="AS366">
            <v>35200</v>
          </cell>
          <cell r="AT366">
            <v>0</v>
          </cell>
          <cell r="AU366">
            <v>110310</v>
          </cell>
          <cell r="AV366">
            <v>3210</v>
          </cell>
          <cell r="AW366">
            <v>0</v>
          </cell>
          <cell r="AX366">
            <v>0</v>
          </cell>
          <cell r="AY366">
            <v>0</v>
          </cell>
          <cell r="AZ366">
            <v>13910</v>
          </cell>
          <cell r="BA366">
            <v>17120</v>
          </cell>
          <cell r="BB366">
            <v>-26530</v>
          </cell>
          <cell r="BC366">
            <v>0</v>
          </cell>
          <cell r="BD366">
            <v>0</v>
          </cell>
          <cell r="BE366">
            <v>0</v>
          </cell>
          <cell r="BF366">
            <v>371</v>
          </cell>
          <cell r="BG366">
            <v>3210</v>
          </cell>
          <cell r="BH366">
            <v>0</v>
          </cell>
          <cell r="BI366">
            <v>0</v>
          </cell>
          <cell r="BJ366">
            <v>321</v>
          </cell>
          <cell r="BK366">
            <v>99712.5</v>
          </cell>
          <cell r="BL366">
            <v>0</v>
          </cell>
          <cell r="BM366">
            <v>0</v>
          </cell>
        </row>
        <row r="367">
          <cell r="A367" t="str">
            <v>5336-117</v>
          </cell>
          <cell r="B367" t="str">
            <v>ค่าเช่า</v>
          </cell>
          <cell r="C367" t="str">
            <v>ค่าเช่าและค่าบริการ</v>
          </cell>
          <cell r="E367">
            <v>1694423.15</v>
          </cell>
          <cell r="F367">
            <v>0</v>
          </cell>
          <cell r="G367">
            <v>0</v>
          </cell>
          <cell r="H367">
            <v>1694423.15</v>
          </cell>
          <cell r="I367">
            <v>1058560</v>
          </cell>
          <cell r="J367">
            <v>525000</v>
          </cell>
          <cell r="K367">
            <v>1500000</v>
          </cell>
          <cell r="L367">
            <v>975000</v>
          </cell>
          <cell r="M367">
            <v>600000</v>
          </cell>
          <cell r="N367">
            <v>300000</v>
          </cell>
          <cell r="O367">
            <v>1200000</v>
          </cell>
          <cell r="P367">
            <v>900000</v>
          </cell>
          <cell r="Q367">
            <v>600000</v>
          </cell>
          <cell r="R367">
            <v>300000</v>
          </cell>
          <cell r="S367">
            <v>1200000</v>
          </cell>
          <cell r="T367">
            <v>900000</v>
          </cell>
          <cell r="U367">
            <v>600000</v>
          </cell>
          <cell r="V367">
            <v>300000</v>
          </cell>
          <cell r="W367">
            <v>1200000</v>
          </cell>
          <cell r="X367">
            <v>900000</v>
          </cell>
          <cell r="Y367">
            <v>600000</v>
          </cell>
          <cell r="Z367">
            <v>300000</v>
          </cell>
          <cell r="AA367">
            <v>1320000</v>
          </cell>
          <cell r="AB367">
            <v>1320000</v>
          </cell>
          <cell r="AC367">
            <v>1320000</v>
          </cell>
          <cell r="AD367">
            <v>1020000</v>
          </cell>
          <cell r="AE367">
            <v>720000</v>
          </cell>
          <cell r="AF367">
            <v>420000</v>
          </cell>
          <cell r="AG367">
            <v>1680000</v>
          </cell>
          <cell r="AH367">
            <v>1680000</v>
          </cell>
          <cell r="AI367">
            <v>1260000</v>
          </cell>
          <cell r="AJ367">
            <v>840000</v>
          </cell>
          <cell r="AK367">
            <v>420000</v>
          </cell>
          <cell r="AL367">
            <v>1669058.07</v>
          </cell>
          <cell r="AM367">
            <v>1573200</v>
          </cell>
          <cell r="AN367">
            <v>1048800</v>
          </cell>
          <cell r="AO367">
            <v>525000</v>
          </cell>
          <cell r="AP367">
            <v>533560</v>
          </cell>
          <cell r="AQ367">
            <v>635863.14999999991</v>
          </cell>
          <cell r="AR367">
            <v>525000</v>
          </cell>
          <cell r="AS367">
            <v>375000</v>
          </cell>
          <cell r="AT367">
            <v>300000</v>
          </cell>
          <cell r="AU367">
            <v>300000</v>
          </cell>
          <cell r="AV367">
            <v>300000</v>
          </cell>
          <cell r="AW367">
            <v>300000</v>
          </cell>
          <cell r="AX367">
            <v>300000</v>
          </cell>
          <cell r="AY367">
            <v>300000</v>
          </cell>
          <cell r="AZ367">
            <v>300000</v>
          </cell>
          <cell r="BA367">
            <v>300000</v>
          </cell>
          <cell r="BB367">
            <v>300000</v>
          </cell>
          <cell r="BC367">
            <v>300000</v>
          </cell>
          <cell r="BD367">
            <v>300000</v>
          </cell>
          <cell r="BE367">
            <v>300000</v>
          </cell>
          <cell r="BF367">
            <v>300000</v>
          </cell>
          <cell r="BG367">
            <v>300000</v>
          </cell>
          <cell r="BH367">
            <v>300000</v>
          </cell>
          <cell r="BI367">
            <v>300000</v>
          </cell>
          <cell r="BJ367">
            <v>300000</v>
          </cell>
          <cell r="BK367">
            <v>420000</v>
          </cell>
          <cell r="BL367">
            <v>420000</v>
          </cell>
          <cell r="BM367">
            <v>420000</v>
          </cell>
        </row>
        <row r="368">
          <cell r="A368" t="str">
            <v>5336-118</v>
          </cell>
          <cell r="B368" t="str">
            <v>ค่าเช่า-ห้องชุด</v>
          </cell>
          <cell r="E368">
            <v>4770890</v>
          </cell>
          <cell r="F368">
            <v>0</v>
          </cell>
          <cell r="G368">
            <v>0</v>
          </cell>
          <cell r="H368">
            <v>4770890</v>
          </cell>
          <cell r="I368">
            <v>3050033</v>
          </cell>
          <cell r="J368">
            <v>1392579</v>
          </cell>
          <cell r="K368">
            <v>4233754</v>
          </cell>
          <cell r="L368">
            <v>3033505</v>
          </cell>
          <cell r="M368">
            <v>1883071</v>
          </cell>
          <cell r="N368">
            <v>777122</v>
          </cell>
          <cell r="O368">
            <v>415918.76</v>
          </cell>
          <cell r="AO368">
            <v>1392579</v>
          </cell>
          <cell r="AP368">
            <v>1657454</v>
          </cell>
          <cell r="AQ368">
            <v>1720857</v>
          </cell>
          <cell r="AR368">
            <v>1200249</v>
          </cell>
          <cell r="AS368">
            <v>1150434</v>
          </cell>
          <cell r="AT368">
            <v>1105949</v>
          </cell>
          <cell r="AU368">
            <v>777122</v>
          </cell>
          <cell r="AV368">
            <v>0</v>
          </cell>
          <cell r="AY368">
            <v>415918.76</v>
          </cell>
        </row>
        <row r="369">
          <cell r="A369" t="str">
            <v>5342-111</v>
          </cell>
          <cell r="B369" t="str">
            <v>ค่าเสื่อมราคา - เครื่องใช้สำนักงาน</v>
          </cell>
          <cell r="C369" t="str">
            <v>ค่าเสื่อมราคาและรายการตัดบัญชี</v>
          </cell>
          <cell r="E369">
            <v>262586.59999999998</v>
          </cell>
          <cell r="F369">
            <v>0</v>
          </cell>
          <cell r="G369">
            <v>0</v>
          </cell>
          <cell r="H369">
            <v>262586.59999999998</v>
          </cell>
          <cell r="I369">
            <v>144299.6</v>
          </cell>
          <cell r="J369">
            <v>57867.01</v>
          </cell>
          <cell r="K369">
            <v>61822.87</v>
          </cell>
          <cell r="L369">
            <v>33079.99</v>
          </cell>
          <cell r="M369">
            <v>12441.109999999999</v>
          </cell>
          <cell r="N369">
            <v>3965.13</v>
          </cell>
          <cell r="O369">
            <v>266268.09999999998</v>
          </cell>
          <cell r="P369">
            <v>216288.61</v>
          </cell>
          <cell r="Q369">
            <v>143400.12</v>
          </cell>
          <cell r="R369">
            <v>71303.89</v>
          </cell>
          <cell r="S369">
            <v>294613.90000000002</v>
          </cell>
          <cell r="T369">
            <v>221917.03</v>
          </cell>
          <cell r="U369">
            <v>147999</v>
          </cell>
          <cell r="V369">
            <v>74058.45</v>
          </cell>
          <cell r="W369">
            <v>303145.26</v>
          </cell>
          <cell r="X369">
            <v>228067.79</v>
          </cell>
          <cell r="Y369">
            <v>151480.16</v>
          </cell>
          <cell r="Z369">
            <v>75536.02</v>
          </cell>
          <cell r="AA369">
            <v>352122.61</v>
          </cell>
          <cell r="AB369">
            <v>352122.61</v>
          </cell>
          <cell r="AC369">
            <v>352122.61</v>
          </cell>
          <cell r="AD369">
            <v>275147.63</v>
          </cell>
          <cell r="AE369">
            <v>196695.63</v>
          </cell>
          <cell r="AF369">
            <v>102331.26</v>
          </cell>
          <cell r="AG369">
            <v>469120.21</v>
          </cell>
          <cell r="AH369">
            <v>469120.21</v>
          </cell>
          <cell r="AI369">
            <v>361771.97</v>
          </cell>
          <cell r="AJ369">
            <v>246320.73</v>
          </cell>
          <cell r="AK369">
            <v>169764.41</v>
          </cell>
          <cell r="AL369">
            <v>493862.28</v>
          </cell>
          <cell r="AM369">
            <v>363294.36</v>
          </cell>
          <cell r="AN369">
            <v>241849.2</v>
          </cell>
          <cell r="AO369">
            <v>57867.01</v>
          </cell>
          <cell r="AP369">
            <v>86432.59</v>
          </cell>
          <cell r="AQ369">
            <v>118286.99999999997</v>
          </cell>
          <cell r="AR369">
            <v>28742.880000000005</v>
          </cell>
          <cell r="AS369">
            <v>20638.879999999997</v>
          </cell>
          <cell r="AT369">
            <v>8475.98</v>
          </cell>
          <cell r="AU369">
            <v>3965.13</v>
          </cell>
          <cell r="AV369">
            <v>71303.89</v>
          </cell>
          <cell r="AW369">
            <v>72096.23</v>
          </cell>
          <cell r="AX369">
            <v>72888.489999999991</v>
          </cell>
          <cell r="AY369">
            <v>49979.489999999991</v>
          </cell>
          <cell r="AZ369">
            <v>74058.45</v>
          </cell>
          <cell r="BA369">
            <v>73940.55</v>
          </cell>
          <cell r="BB369">
            <v>73918.03</v>
          </cell>
          <cell r="BC369">
            <v>72696.870000000024</v>
          </cell>
          <cell r="BD369">
            <v>75077.47</v>
          </cell>
          <cell r="BE369">
            <v>76587.63</v>
          </cell>
          <cell r="BF369">
            <v>75944.14</v>
          </cell>
          <cell r="BG369">
            <v>75536.02</v>
          </cell>
          <cell r="BH369">
            <v>76974.979999999981</v>
          </cell>
          <cell r="BI369">
            <v>78452</v>
          </cell>
          <cell r="BJ369">
            <v>94364.37000000001</v>
          </cell>
          <cell r="BK369">
            <v>102331.26</v>
          </cell>
          <cell r="BL369">
            <v>107348.24000000005</v>
          </cell>
          <cell r="BM369">
            <v>115451.23999999996</v>
          </cell>
        </row>
        <row r="370">
          <cell r="A370" t="str">
            <v>5343-111</v>
          </cell>
          <cell r="B370" t="str">
            <v>ค่าเสื่อมราคา - เครื่องมือและเครื่องใช้</v>
          </cell>
          <cell r="C370" t="str">
            <v>ค่าเสื่อมราคาและรายการตัดบัญชี</v>
          </cell>
          <cell r="E370">
            <v>18045.509999999998</v>
          </cell>
          <cell r="F370">
            <v>0</v>
          </cell>
          <cell r="G370">
            <v>0</v>
          </cell>
          <cell r="H370">
            <v>18045.509999999998</v>
          </cell>
          <cell r="I370">
            <v>11862.33</v>
          </cell>
          <cell r="J370">
            <v>5845.92</v>
          </cell>
          <cell r="K370">
            <v>6663.6</v>
          </cell>
          <cell r="L370">
            <v>3115.22</v>
          </cell>
          <cell r="M370">
            <v>153.88</v>
          </cell>
          <cell r="N370">
            <v>76.510000000000005</v>
          </cell>
          <cell r="O370">
            <v>1278.97</v>
          </cell>
          <cell r="P370">
            <v>1200.76</v>
          </cell>
          <cell r="Q370">
            <v>1044.53</v>
          </cell>
          <cell r="R370">
            <v>618.84</v>
          </cell>
          <cell r="S370">
            <v>3447.38</v>
          </cell>
          <cell r="T370">
            <v>2817.04</v>
          </cell>
          <cell r="U370">
            <v>1948.8</v>
          </cell>
          <cell r="V370">
            <v>974.4</v>
          </cell>
          <cell r="W370">
            <v>12502.51</v>
          </cell>
          <cell r="X370">
            <v>11110.53</v>
          </cell>
          <cell r="Y370">
            <v>7368.31</v>
          </cell>
          <cell r="Z370">
            <v>3663.81</v>
          </cell>
          <cell r="AA370">
            <v>20671.18</v>
          </cell>
          <cell r="AB370">
            <v>20671.18</v>
          </cell>
          <cell r="AC370">
            <v>20671.18</v>
          </cell>
          <cell r="AD370">
            <v>16665.88</v>
          </cell>
          <cell r="AE370">
            <v>11678.61</v>
          </cell>
          <cell r="AF370">
            <v>6696.29</v>
          </cell>
          <cell r="AG370">
            <v>32976.839999999997</v>
          </cell>
          <cell r="AH370">
            <v>32976.839999999997</v>
          </cell>
          <cell r="AI370">
            <v>25037.200000000001</v>
          </cell>
          <cell r="AJ370">
            <v>16599.75</v>
          </cell>
          <cell r="AK370">
            <v>8254.0300000000007</v>
          </cell>
          <cell r="AL370">
            <v>34893.79</v>
          </cell>
          <cell r="AM370">
            <v>26055.99</v>
          </cell>
          <cell r="AN370">
            <v>17058.78</v>
          </cell>
          <cell r="AO370">
            <v>5845.92</v>
          </cell>
          <cell r="AP370">
            <v>6016.41</v>
          </cell>
          <cell r="AQ370">
            <v>6183.1799999999985</v>
          </cell>
          <cell r="AR370">
            <v>3548.3800000000006</v>
          </cell>
          <cell r="AS370">
            <v>2961.3399999999997</v>
          </cell>
          <cell r="AT370">
            <v>77.36999999999999</v>
          </cell>
          <cell r="AU370">
            <v>76.510000000000005</v>
          </cell>
          <cell r="AV370">
            <v>618.84</v>
          </cell>
          <cell r="AW370">
            <v>425.68999999999994</v>
          </cell>
          <cell r="AX370">
            <v>156.23000000000002</v>
          </cell>
          <cell r="AY370">
            <v>78.210000000000036</v>
          </cell>
          <cell r="AZ370">
            <v>974.4</v>
          </cell>
          <cell r="BA370">
            <v>974.4</v>
          </cell>
          <cell r="BB370">
            <v>868.24</v>
          </cell>
          <cell r="BC370">
            <v>630.34000000000015</v>
          </cell>
          <cell r="BD370">
            <v>1391.9799999999996</v>
          </cell>
          <cell r="BE370">
            <v>3742.2200000000003</v>
          </cell>
          <cell r="BF370">
            <v>3704.5000000000005</v>
          </cell>
          <cell r="BG370">
            <v>3663.81</v>
          </cell>
          <cell r="BH370">
            <v>4005.2999999999993</v>
          </cell>
          <cell r="BI370">
            <v>4987.2700000000004</v>
          </cell>
          <cell r="BJ370">
            <v>4982.3200000000006</v>
          </cell>
          <cell r="BK370">
            <v>6696.29</v>
          </cell>
          <cell r="BL370">
            <v>7939.6399999999958</v>
          </cell>
          <cell r="BM370">
            <v>8437.4500000000007</v>
          </cell>
        </row>
        <row r="371">
          <cell r="A371" t="str">
            <v>5344-111</v>
          </cell>
          <cell r="B371" t="str">
            <v>ค่าเสื่อมราคา-เครื่องตกแต่งสำนักงาน</v>
          </cell>
          <cell r="E371">
            <v>21448.1</v>
          </cell>
          <cell r="F371">
            <v>0</v>
          </cell>
          <cell r="G371">
            <v>0</v>
          </cell>
          <cell r="H371">
            <v>21448.1</v>
          </cell>
          <cell r="I371">
            <v>10606.2</v>
          </cell>
          <cell r="AO371">
            <v>0</v>
          </cell>
          <cell r="AP371">
            <v>10606.2</v>
          </cell>
          <cell r="AQ371">
            <v>10841.899999999998</v>
          </cell>
        </row>
        <row r="372">
          <cell r="A372" t="str">
            <v>5345-111</v>
          </cell>
          <cell r="B372" t="str">
            <v>ค่าเสื่อมราคา - ยานพาหนะ</v>
          </cell>
          <cell r="C372" t="str">
            <v>ค่าเสื่อมราคาและรายการตัดบัญชี</v>
          </cell>
          <cell r="E372">
            <v>740774.26</v>
          </cell>
          <cell r="F372">
            <v>0</v>
          </cell>
          <cell r="G372">
            <v>0</v>
          </cell>
          <cell r="H372">
            <v>740774.26</v>
          </cell>
          <cell r="I372">
            <v>445982.44</v>
          </cell>
          <cell r="J372">
            <v>175526.8</v>
          </cell>
          <cell r="K372">
            <v>163337.32</v>
          </cell>
          <cell r="L372">
            <v>117203.17</v>
          </cell>
          <cell r="M372">
            <v>77706.14</v>
          </cell>
          <cell r="N372">
            <v>38638.42</v>
          </cell>
          <cell r="O372">
            <v>83716.53</v>
          </cell>
          <cell r="P372">
            <v>44219.5</v>
          </cell>
          <cell r="Q372">
            <v>4722.47</v>
          </cell>
          <cell r="AO372">
            <v>175526.8</v>
          </cell>
          <cell r="AP372">
            <v>270455.64</v>
          </cell>
          <cell r="AQ372">
            <v>294791.82</v>
          </cell>
          <cell r="AR372">
            <v>46134.150000000009</v>
          </cell>
          <cell r="AS372">
            <v>39497.03</v>
          </cell>
          <cell r="AT372">
            <v>39067.72</v>
          </cell>
          <cell r="AU372">
            <v>38638.42</v>
          </cell>
          <cell r="AV372">
            <v>0</v>
          </cell>
          <cell r="AW372">
            <v>4722.47</v>
          </cell>
          <cell r="AX372">
            <v>39497.03</v>
          </cell>
          <cell r="AY372">
            <v>39497.03</v>
          </cell>
        </row>
        <row r="373">
          <cell r="A373" t="str">
            <v>5346-111</v>
          </cell>
          <cell r="B373" t="str">
            <v>ค่าเสื่อมราคา - คอมพิวเตอร์</v>
          </cell>
          <cell r="C373" t="str">
            <v>ค่าเสื่อมราคาและรายการตัดบัญชี</v>
          </cell>
          <cell r="E373">
            <v>167532.38</v>
          </cell>
          <cell r="F373">
            <v>0</v>
          </cell>
          <cell r="G373">
            <v>0</v>
          </cell>
          <cell r="H373">
            <v>167532.38</v>
          </cell>
          <cell r="I373">
            <v>91133.8</v>
          </cell>
          <cell r="J373">
            <v>36166.949999999997</v>
          </cell>
          <cell r="K373">
            <v>54410.98</v>
          </cell>
          <cell r="L373">
            <v>34224.5</v>
          </cell>
          <cell r="M373">
            <v>22962.14</v>
          </cell>
          <cell r="N373">
            <v>11589.1</v>
          </cell>
          <cell r="O373">
            <v>48258.06</v>
          </cell>
          <cell r="P373">
            <v>35713.11</v>
          </cell>
          <cell r="Q373">
            <v>21832.51</v>
          </cell>
          <cell r="R373">
            <v>10462.27</v>
          </cell>
          <cell r="S373">
            <v>58890.87</v>
          </cell>
          <cell r="T373">
            <v>48225.26</v>
          </cell>
          <cell r="U373">
            <v>35522.269999999997</v>
          </cell>
          <cell r="V373">
            <v>18654.7</v>
          </cell>
          <cell r="W373">
            <v>97961.66</v>
          </cell>
          <cell r="X373">
            <v>77433.33</v>
          </cell>
          <cell r="Y373">
            <v>52443.8</v>
          </cell>
          <cell r="Z373">
            <v>27337.88</v>
          </cell>
          <cell r="AA373">
            <v>141886.67000000001</v>
          </cell>
          <cell r="AB373">
            <v>141886.67000000001</v>
          </cell>
          <cell r="AC373">
            <v>141886.67000000001</v>
          </cell>
          <cell r="AD373">
            <v>113705.42</v>
          </cell>
          <cell r="AE373">
            <v>84686.96</v>
          </cell>
          <cell r="AF373">
            <v>48122.879999999997</v>
          </cell>
          <cell r="AG373">
            <v>193180.52</v>
          </cell>
          <cell r="AH373">
            <v>193180.52</v>
          </cell>
          <cell r="AI373">
            <v>142014.48000000001</v>
          </cell>
          <cell r="AJ373">
            <v>90549.54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36166.949999999997</v>
          </cell>
          <cell r="AP373">
            <v>54966.850000000006</v>
          </cell>
          <cell r="AQ373">
            <v>76398.58</v>
          </cell>
          <cell r="AR373">
            <v>20186.480000000003</v>
          </cell>
          <cell r="AS373">
            <v>11262.36</v>
          </cell>
          <cell r="AT373">
            <v>11373.039999999999</v>
          </cell>
          <cell r="AU373">
            <v>11589.1</v>
          </cell>
          <cell r="AV373">
            <v>10462.27</v>
          </cell>
          <cell r="AW373">
            <v>11370.239999999998</v>
          </cell>
          <cell r="AX373">
            <v>13880.600000000002</v>
          </cell>
          <cell r="AY373">
            <v>12544.949999999997</v>
          </cell>
          <cell r="AZ373">
            <v>18654.7</v>
          </cell>
          <cell r="BA373">
            <v>16867.569999999996</v>
          </cell>
          <cell r="BB373">
            <v>12702.990000000005</v>
          </cell>
          <cell r="BC373">
            <v>10665.61</v>
          </cell>
          <cell r="BD373">
            <v>20528.330000000002</v>
          </cell>
          <cell r="BE373">
            <v>24989.53</v>
          </cell>
          <cell r="BF373">
            <v>25105.920000000002</v>
          </cell>
          <cell r="BG373">
            <v>27337.88</v>
          </cell>
          <cell r="BH373">
            <v>28181.250000000015</v>
          </cell>
          <cell r="BI373">
            <v>29018.459999999992</v>
          </cell>
          <cell r="BJ373">
            <v>36564.080000000009</v>
          </cell>
          <cell r="BK373">
            <v>48122.879999999997</v>
          </cell>
          <cell r="BL373">
            <v>51166.039999999979</v>
          </cell>
          <cell r="BM373">
            <v>51464.940000000017</v>
          </cell>
        </row>
        <row r="374">
          <cell r="A374" t="str">
            <v>5347-111</v>
          </cell>
          <cell r="B374" t="str">
            <v>ระบบซอฟท์แวร์ตัดจ่าย</v>
          </cell>
          <cell r="C374" t="str">
            <v>ค่าเสื่อมราคาและรายการตัดบัญชี</v>
          </cell>
          <cell r="E374">
            <v>109161.11</v>
          </cell>
          <cell r="F374">
            <v>0</v>
          </cell>
          <cell r="G374">
            <v>0</v>
          </cell>
          <cell r="H374">
            <v>109161.11</v>
          </cell>
          <cell r="I374">
            <v>72374.22</v>
          </cell>
          <cell r="J374">
            <v>35987.18</v>
          </cell>
          <cell r="K374">
            <v>145948</v>
          </cell>
          <cell r="L374">
            <v>109161.11</v>
          </cell>
          <cell r="M374">
            <v>72374.22</v>
          </cell>
          <cell r="N374">
            <v>35987.18</v>
          </cell>
          <cell r="O374">
            <v>145948</v>
          </cell>
          <cell r="P374">
            <v>109161.11</v>
          </cell>
          <cell r="Q374">
            <v>72374.22</v>
          </cell>
          <cell r="R374">
            <v>35987.18</v>
          </cell>
          <cell r="S374">
            <v>145948</v>
          </cell>
          <cell r="T374">
            <v>109261.61</v>
          </cell>
          <cell r="U374">
            <v>72575.22</v>
          </cell>
          <cell r="V374">
            <v>36287.599999999999</v>
          </cell>
          <cell r="W374">
            <v>145948</v>
          </cell>
          <cell r="X374">
            <v>109161.11</v>
          </cell>
          <cell r="Y374">
            <v>72374.22</v>
          </cell>
          <cell r="Z374">
            <v>35987.18</v>
          </cell>
          <cell r="AA374">
            <v>145948</v>
          </cell>
          <cell r="AB374">
            <v>145948</v>
          </cell>
          <cell r="AC374">
            <v>145948</v>
          </cell>
          <cell r="AD374">
            <v>109161.11</v>
          </cell>
          <cell r="AE374">
            <v>72374.22</v>
          </cell>
          <cell r="AF374">
            <v>35987.18</v>
          </cell>
          <cell r="AG374">
            <v>73573.78</v>
          </cell>
          <cell r="AH374">
            <v>73573.78</v>
          </cell>
          <cell r="AI374">
            <v>36786.89</v>
          </cell>
          <cell r="AO374">
            <v>35987.18</v>
          </cell>
          <cell r="AP374">
            <v>36387.040000000001</v>
          </cell>
          <cell r="AQ374">
            <v>36786.89</v>
          </cell>
          <cell r="AR374">
            <v>36786.89</v>
          </cell>
          <cell r="AS374">
            <v>36786.89</v>
          </cell>
          <cell r="AT374">
            <v>36387.040000000001</v>
          </cell>
          <cell r="AU374">
            <v>35987.18</v>
          </cell>
          <cell r="AV374">
            <v>35987.18</v>
          </cell>
          <cell r="AW374">
            <v>36387.040000000001</v>
          </cell>
          <cell r="AX374">
            <v>36786.89</v>
          </cell>
          <cell r="AY374">
            <v>36786.89</v>
          </cell>
          <cell r="AZ374">
            <v>36287.599999999999</v>
          </cell>
          <cell r="BA374">
            <v>36287.620000000003</v>
          </cell>
          <cell r="BB374">
            <v>36686.39</v>
          </cell>
          <cell r="BC374">
            <v>36686.39</v>
          </cell>
          <cell r="BD374">
            <v>36786.89</v>
          </cell>
          <cell r="BE374">
            <v>36786.89</v>
          </cell>
          <cell r="BF374">
            <v>36387.040000000001</v>
          </cell>
          <cell r="BG374">
            <v>35987.18</v>
          </cell>
          <cell r="BH374">
            <v>36786.89</v>
          </cell>
          <cell r="BI374">
            <v>36786.89</v>
          </cell>
          <cell r="BJ374">
            <v>36387.040000000001</v>
          </cell>
          <cell r="BK374">
            <v>35987.18</v>
          </cell>
          <cell r="BL374">
            <v>36786.89</v>
          </cell>
          <cell r="BM374">
            <v>36786.89</v>
          </cell>
        </row>
        <row r="375">
          <cell r="A375" t="str">
            <v>5348-111</v>
          </cell>
          <cell r="B375" t="str">
            <v>ค่าเสื่อมราคา - สินทรัพย์อื่น</v>
          </cell>
          <cell r="C375" t="str">
            <v>ค่าเสื่อมราคาและรายการตัดบัญชี</v>
          </cell>
          <cell r="E375">
            <v>80507.429999999993</v>
          </cell>
          <cell r="F375">
            <v>0</v>
          </cell>
          <cell r="G375">
            <v>0</v>
          </cell>
          <cell r="H375">
            <v>80507.429999999993</v>
          </cell>
          <cell r="I375">
            <v>45532.29</v>
          </cell>
          <cell r="J375">
            <v>19807.29</v>
          </cell>
          <cell r="K375">
            <v>6661.46</v>
          </cell>
          <cell r="L375">
            <v>1426.12</v>
          </cell>
          <cell r="M375">
            <v>217.2</v>
          </cell>
          <cell r="N375">
            <v>108</v>
          </cell>
          <cell r="O375">
            <v>5033.84</v>
          </cell>
          <cell r="P375">
            <v>4230.5200000000004</v>
          </cell>
          <cell r="Q375">
            <v>2804.84</v>
          </cell>
          <cell r="R375">
            <v>1394.65</v>
          </cell>
          <cell r="S375">
            <v>12099.13</v>
          </cell>
          <cell r="T375">
            <v>10512.88</v>
          </cell>
          <cell r="U375">
            <v>7232.29</v>
          </cell>
          <cell r="V375">
            <v>3705.66</v>
          </cell>
          <cell r="W375">
            <v>76540.42</v>
          </cell>
          <cell r="X375">
            <v>72751.490000000005</v>
          </cell>
          <cell r="Y375">
            <v>68799.31</v>
          </cell>
          <cell r="Z375">
            <v>35638.949999999997</v>
          </cell>
          <cell r="AA375">
            <v>144933.75</v>
          </cell>
          <cell r="AB375">
            <v>144933.75</v>
          </cell>
          <cell r="AC375">
            <v>144933.75</v>
          </cell>
          <cell r="AD375">
            <v>108502.72</v>
          </cell>
          <cell r="AE375">
            <v>72071.710000000006</v>
          </cell>
          <cell r="AF375">
            <v>36036.699999999997</v>
          </cell>
          <cell r="AG375">
            <v>172366.21</v>
          </cell>
          <cell r="AH375">
            <v>172366.21</v>
          </cell>
          <cell r="AI375">
            <v>131105.73000000001</v>
          </cell>
          <cell r="AJ375">
            <v>89011.05</v>
          </cell>
          <cell r="AK375">
            <v>46874.03</v>
          </cell>
          <cell r="AL375">
            <v>292902.18</v>
          </cell>
          <cell r="AM375">
            <v>235074.23</v>
          </cell>
          <cell r="AN375">
            <v>156144.23000000001</v>
          </cell>
          <cell r="AO375">
            <v>19807.29</v>
          </cell>
          <cell r="AP375">
            <v>25725</v>
          </cell>
          <cell r="AQ375">
            <v>34975.139999999992</v>
          </cell>
          <cell r="AR375">
            <v>5235.34</v>
          </cell>
          <cell r="AS375">
            <v>1208.9199999999998</v>
          </cell>
          <cell r="AT375">
            <v>109.19999999999999</v>
          </cell>
          <cell r="AU375">
            <v>108</v>
          </cell>
          <cell r="AV375">
            <v>1394.65</v>
          </cell>
          <cell r="AW375">
            <v>1410.19</v>
          </cell>
          <cell r="AX375">
            <v>1425.6800000000003</v>
          </cell>
          <cell r="AY375">
            <v>803.31999999999971</v>
          </cell>
          <cell r="AZ375">
            <v>3705.66</v>
          </cell>
          <cell r="BA375">
            <v>3526.63</v>
          </cell>
          <cell r="BB375">
            <v>3280.5899999999992</v>
          </cell>
          <cell r="BC375">
            <v>1586.25</v>
          </cell>
          <cell r="BD375">
            <v>3788.929999999993</v>
          </cell>
          <cell r="BE375">
            <v>3952.1800000000076</v>
          </cell>
          <cell r="BF375">
            <v>33160.36</v>
          </cell>
          <cell r="BG375">
            <v>35638.949999999997</v>
          </cell>
          <cell r="BH375">
            <v>36431.03</v>
          </cell>
          <cell r="BI375">
            <v>36431.009999999995</v>
          </cell>
          <cell r="BJ375">
            <v>36035.010000000009</v>
          </cell>
          <cell r="BK375">
            <v>36036.699999999997</v>
          </cell>
          <cell r="BL375">
            <v>41260.479999999981</v>
          </cell>
          <cell r="BM375">
            <v>42094.680000000008</v>
          </cell>
        </row>
        <row r="376">
          <cell r="A376" t="str">
            <v>5351-111</v>
          </cell>
          <cell r="B376" t="str">
            <v>ค่าธรรมเนียมในการโอน - กรมที่ดิน</v>
          </cell>
          <cell r="C376" t="str">
            <v>ค่าภาษีและค่าธรรมเนียมในการโอนที่ดิน</v>
          </cell>
          <cell r="E376">
            <v>1437621</v>
          </cell>
          <cell r="F376">
            <v>0</v>
          </cell>
          <cell r="G376">
            <v>0</v>
          </cell>
          <cell r="H376">
            <v>1437621</v>
          </cell>
          <cell r="I376">
            <v>1272876</v>
          </cell>
          <cell r="J376">
            <v>617517</v>
          </cell>
          <cell r="K376">
            <v>2877063</v>
          </cell>
          <cell r="L376">
            <v>1679527</v>
          </cell>
          <cell r="M376">
            <v>1107485</v>
          </cell>
          <cell r="N376">
            <v>634797</v>
          </cell>
          <cell r="O376">
            <v>987934</v>
          </cell>
          <cell r="P376">
            <v>425933</v>
          </cell>
          <cell r="Q376">
            <v>78918</v>
          </cell>
          <cell r="R376">
            <v>0</v>
          </cell>
          <cell r="S376">
            <v>524248</v>
          </cell>
          <cell r="T376">
            <v>293848</v>
          </cell>
          <cell r="U376">
            <v>235182</v>
          </cell>
          <cell r="V376">
            <v>226686</v>
          </cell>
          <cell r="W376">
            <v>8330327</v>
          </cell>
          <cell r="X376">
            <v>8306652</v>
          </cell>
          <cell r="Y376">
            <v>8261799</v>
          </cell>
          <cell r="Z376">
            <v>32512</v>
          </cell>
          <cell r="AA376">
            <v>602922</v>
          </cell>
          <cell r="AB376">
            <v>602922</v>
          </cell>
          <cell r="AC376">
            <v>602922</v>
          </cell>
          <cell r="AD376">
            <v>275667</v>
          </cell>
          <cell r="AE376">
            <v>2911</v>
          </cell>
          <cell r="AF376">
            <v>1316</v>
          </cell>
          <cell r="AG376">
            <v>8140</v>
          </cell>
          <cell r="AH376">
            <v>8140</v>
          </cell>
          <cell r="AI376">
            <v>6350</v>
          </cell>
          <cell r="AJ376">
            <v>4263</v>
          </cell>
          <cell r="AK376">
            <v>2488</v>
          </cell>
          <cell r="AL376">
            <v>414520.5</v>
          </cell>
          <cell r="AM376">
            <v>412363</v>
          </cell>
          <cell r="AN376">
            <v>406193.5</v>
          </cell>
          <cell r="AO376">
            <v>617517</v>
          </cell>
          <cell r="AP376">
            <v>655359</v>
          </cell>
          <cell r="AQ376">
            <v>164745</v>
          </cell>
          <cell r="AR376">
            <v>1197536</v>
          </cell>
          <cell r="AS376">
            <v>572042</v>
          </cell>
          <cell r="AT376">
            <v>472688</v>
          </cell>
          <cell r="AU376">
            <v>634797</v>
          </cell>
          <cell r="AV376">
            <v>0</v>
          </cell>
          <cell r="AW376">
            <v>78918</v>
          </cell>
          <cell r="AX376">
            <v>347015</v>
          </cell>
          <cell r="AY376">
            <v>562001</v>
          </cell>
          <cell r="AZ376">
            <v>226686</v>
          </cell>
          <cell r="BA376">
            <v>8496</v>
          </cell>
          <cell r="BB376">
            <v>58666</v>
          </cell>
          <cell r="BC376">
            <v>230400</v>
          </cell>
          <cell r="BD376">
            <v>23675</v>
          </cell>
          <cell r="BE376">
            <v>44853</v>
          </cell>
          <cell r="BF376">
            <v>8229287</v>
          </cell>
          <cell r="BG376">
            <v>32512</v>
          </cell>
          <cell r="BH376">
            <v>327255</v>
          </cell>
          <cell r="BI376">
            <v>272756</v>
          </cell>
          <cell r="BJ376">
            <v>1595</v>
          </cell>
          <cell r="BK376">
            <v>1316</v>
          </cell>
          <cell r="BL376">
            <v>1790</v>
          </cell>
          <cell r="BM376">
            <v>2087</v>
          </cell>
        </row>
        <row r="377">
          <cell r="A377" t="str">
            <v>5351-112</v>
          </cell>
          <cell r="B377" t="str">
            <v>ค่าธรรมเนียมในการจดจำนอง</v>
          </cell>
          <cell r="C377" t="str">
            <v>ค่าภาษีและค่าธรรมเนียมในการโอนที่ดิน</v>
          </cell>
          <cell r="E377">
            <v>206525</v>
          </cell>
          <cell r="F377">
            <v>0</v>
          </cell>
          <cell r="G377">
            <v>0</v>
          </cell>
          <cell r="H377">
            <v>206525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206525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</row>
        <row r="378">
          <cell r="A378" t="str">
            <v>5352-111</v>
          </cell>
          <cell r="B378" t="str">
            <v>ค่าใช้จ่ายในการสอบบัญชี</v>
          </cell>
          <cell r="C378" t="str">
            <v>ค่าเช่าและค่าบริการ</v>
          </cell>
          <cell r="E378">
            <v>748898</v>
          </cell>
          <cell r="F378">
            <v>0</v>
          </cell>
          <cell r="G378">
            <v>0</v>
          </cell>
          <cell r="H378">
            <v>748898</v>
          </cell>
          <cell r="I378">
            <v>560998</v>
          </cell>
          <cell r="J378">
            <v>370063</v>
          </cell>
          <cell r="K378">
            <v>904670</v>
          </cell>
          <cell r="L378">
            <v>314970</v>
          </cell>
          <cell r="M378">
            <v>285600</v>
          </cell>
          <cell r="N378">
            <v>141900</v>
          </cell>
          <cell r="O378">
            <v>743542</v>
          </cell>
          <cell r="P378">
            <v>388342</v>
          </cell>
          <cell r="Q378">
            <v>282095</v>
          </cell>
          <cell r="R378">
            <v>188625</v>
          </cell>
          <cell r="S378">
            <v>614025</v>
          </cell>
          <cell r="T378">
            <v>260795</v>
          </cell>
          <cell r="U378">
            <v>176075</v>
          </cell>
          <cell r="V378">
            <v>83570</v>
          </cell>
          <cell r="W378">
            <v>627055</v>
          </cell>
          <cell r="X378">
            <v>532551</v>
          </cell>
          <cell r="Y378">
            <v>355884</v>
          </cell>
          <cell r="Z378">
            <v>179204</v>
          </cell>
          <cell r="AA378">
            <v>620283</v>
          </cell>
          <cell r="AB378">
            <v>620283</v>
          </cell>
          <cell r="AC378">
            <v>620283</v>
          </cell>
          <cell r="AD378">
            <v>522680</v>
          </cell>
          <cell r="AE378">
            <v>349740</v>
          </cell>
          <cell r="AF378">
            <v>178840</v>
          </cell>
          <cell r="AG378">
            <v>577219</v>
          </cell>
          <cell r="AH378">
            <v>577219</v>
          </cell>
          <cell r="AI378">
            <v>483989</v>
          </cell>
          <cell r="AJ378">
            <v>324405</v>
          </cell>
          <cell r="AK378">
            <v>152500</v>
          </cell>
          <cell r="AL378">
            <v>545000</v>
          </cell>
          <cell r="AM378">
            <v>457500</v>
          </cell>
          <cell r="AN378">
            <v>305000</v>
          </cell>
          <cell r="AO378">
            <v>370063</v>
          </cell>
          <cell r="AP378">
            <v>190935</v>
          </cell>
          <cell r="AQ378">
            <v>187900</v>
          </cell>
          <cell r="AR378">
            <v>589700</v>
          </cell>
          <cell r="AS378">
            <v>29370</v>
          </cell>
          <cell r="AT378">
            <v>143700</v>
          </cell>
          <cell r="AU378">
            <v>141900</v>
          </cell>
          <cell r="AV378">
            <v>188625</v>
          </cell>
          <cell r="AW378">
            <v>93470</v>
          </cell>
          <cell r="AX378">
            <v>106247</v>
          </cell>
          <cell r="AY378">
            <v>355200</v>
          </cell>
          <cell r="AZ378">
            <v>83570</v>
          </cell>
          <cell r="BA378">
            <v>92505</v>
          </cell>
          <cell r="BB378">
            <v>84720</v>
          </cell>
          <cell r="BC378">
            <v>353230</v>
          </cell>
          <cell r="BD378">
            <v>94504</v>
          </cell>
          <cell r="BE378">
            <v>176667</v>
          </cell>
          <cell r="BF378">
            <v>176680</v>
          </cell>
          <cell r="BG378">
            <v>179204</v>
          </cell>
          <cell r="BH378">
            <v>97603</v>
          </cell>
          <cell r="BI378">
            <v>172940</v>
          </cell>
          <cell r="BJ378">
            <v>170900</v>
          </cell>
          <cell r="BK378">
            <v>178840</v>
          </cell>
          <cell r="BL378">
            <v>93230</v>
          </cell>
          <cell r="BM378">
            <v>159584</v>
          </cell>
        </row>
        <row r="379">
          <cell r="A379" t="str">
            <v>5352-112</v>
          </cell>
          <cell r="B379" t="str">
            <v>ค่าที่ปรึกษา</v>
          </cell>
          <cell r="C379" t="str">
            <v>ค่าเช่าและค่าบริการ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265000</v>
          </cell>
          <cell r="L379">
            <v>187500</v>
          </cell>
          <cell r="M379">
            <v>37500</v>
          </cell>
          <cell r="N379">
            <v>0</v>
          </cell>
          <cell r="O379">
            <v>5136000</v>
          </cell>
          <cell r="P379">
            <v>4173000</v>
          </cell>
          <cell r="Q379">
            <v>3210000</v>
          </cell>
          <cell r="R379">
            <v>1337500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963000</v>
          </cell>
          <cell r="AB379">
            <v>963000</v>
          </cell>
          <cell r="AC379">
            <v>963000</v>
          </cell>
          <cell r="AD379">
            <v>963000</v>
          </cell>
          <cell r="AE379">
            <v>963000</v>
          </cell>
          <cell r="AF379">
            <v>481500</v>
          </cell>
          <cell r="AG379">
            <v>2036000</v>
          </cell>
          <cell r="AH379">
            <v>2036000</v>
          </cell>
          <cell r="AI379">
            <v>1444500</v>
          </cell>
          <cell r="AJ379">
            <v>963000</v>
          </cell>
          <cell r="AK379">
            <v>481500</v>
          </cell>
          <cell r="AL379">
            <v>1926000</v>
          </cell>
          <cell r="AM379">
            <v>1444500</v>
          </cell>
          <cell r="AN379">
            <v>963000</v>
          </cell>
          <cell r="AO379">
            <v>0</v>
          </cell>
          <cell r="AP379">
            <v>0</v>
          </cell>
          <cell r="AQ379">
            <v>0</v>
          </cell>
          <cell r="AR379">
            <v>77500</v>
          </cell>
          <cell r="AS379">
            <v>150000</v>
          </cell>
          <cell r="AT379">
            <v>37500</v>
          </cell>
          <cell r="AU379">
            <v>0</v>
          </cell>
          <cell r="AV379">
            <v>1337500</v>
          </cell>
          <cell r="AW379">
            <v>1872500</v>
          </cell>
          <cell r="AX379">
            <v>963000</v>
          </cell>
          <cell r="AY379">
            <v>963000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0</v>
          </cell>
          <cell r="BI379">
            <v>0</v>
          </cell>
          <cell r="BJ379">
            <v>481500</v>
          </cell>
          <cell r="BK379">
            <v>481500</v>
          </cell>
          <cell r="BL379">
            <v>591500</v>
          </cell>
          <cell r="BM379">
            <v>481500</v>
          </cell>
        </row>
        <row r="380">
          <cell r="A380" t="str">
            <v>5352-113</v>
          </cell>
          <cell r="B380" t="str">
            <v>ค่าประเมินราคาสินทรัพย์</v>
          </cell>
          <cell r="C380" t="str">
            <v>ค่าเช่าและค่าบริการ</v>
          </cell>
          <cell r="E380">
            <v>20000</v>
          </cell>
          <cell r="F380">
            <v>0</v>
          </cell>
          <cell r="G380">
            <v>0</v>
          </cell>
          <cell r="H380">
            <v>20000</v>
          </cell>
          <cell r="I380">
            <v>20000</v>
          </cell>
          <cell r="J380">
            <v>20000</v>
          </cell>
          <cell r="K380">
            <v>246050</v>
          </cell>
          <cell r="L380">
            <v>128350</v>
          </cell>
          <cell r="M380">
            <v>16000</v>
          </cell>
          <cell r="N380">
            <v>0</v>
          </cell>
          <cell r="O380">
            <v>53500</v>
          </cell>
          <cell r="P380">
            <v>53500</v>
          </cell>
          <cell r="Q380">
            <v>53500</v>
          </cell>
          <cell r="R380">
            <v>53500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12840</v>
          </cell>
          <cell r="X380">
            <v>12840</v>
          </cell>
          <cell r="Y380">
            <v>12840</v>
          </cell>
          <cell r="Z380">
            <v>0</v>
          </cell>
          <cell r="AA380">
            <v>64200</v>
          </cell>
          <cell r="AB380">
            <v>64200</v>
          </cell>
          <cell r="AC380">
            <v>64200</v>
          </cell>
          <cell r="AD380">
            <v>64200</v>
          </cell>
          <cell r="AE380">
            <v>64200</v>
          </cell>
          <cell r="AF380">
            <v>64200</v>
          </cell>
          <cell r="AG380">
            <v>16050</v>
          </cell>
          <cell r="AH380">
            <v>16050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20000</v>
          </cell>
          <cell r="AP380">
            <v>0</v>
          </cell>
          <cell r="AQ380">
            <v>0</v>
          </cell>
          <cell r="AR380">
            <v>117700</v>
          </cell>
          <cell r="AS380">
            <v>112350</v>
          </cell>
          <cell r="AT380">
            <v>16000</v>
          </cell>
          <cell r="AU380">
            <v>0</v>
          </cell>
          <cell r="AV380">
            <v>53500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0</v>
          </cell>
          <cell r="BF380">
            <v>12840</v>
          </cell>
          <cell r="BG380">
            <v>0</v>
          </cell>
          <cell r="BH380">
            <v>0</v>
          </cell>
          <cell r="BI380">
            <v>0</v>
          </cell>
          <cell r="BJ380">
            <v>0</v>
          </cell>
          <cell r="BK380">
            <v>64200</v>
          </cell>
          <cell r="BL380">
            <v>16050</v>
          </cell>
          <cell r="BM380">
            <v>0</v>
          </cell>
        </row>
        <row r="381">
          <cell r="A381" t="str">
            <v>5352-119</v>
          </cell>
          <cell r="B381" t="str">
            <v>ค่าบริการวิชาชีพอื่น</v>
          </cell>
          <cell r="C381" t="str">
            <v>ค่าเช่าและค่าบริการ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380270.3</v>
          </cell>
          <cell r="L381">
            <v>372670.3</v>
          </cell>
          <cell r="M381">
            <v>1926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63418.559999999998</v>
          </cell>
          <cell r="X381">
            <v>63418.559999999998</v>
          </cell>
          <cell r="Y381">
            <v>63418.559999999998</v>
          </cell>
          <cell r="Z381">
            <v>42800</v>
          </cell>
          <cell r="AA381">
            <v>8560</v>
          </cell>
          <cell r="AB381">
            <v>8560</v>
          </cell>
          <cell r="AC381">
            <v>8560</v>
          </cell>
          <cell r="AD381">
            <v>8560</v>
          </cell>
          <cell r="AE381">
            <v>8560</v>
          </cell>
          <cell r="AF381">
            <v>8560</v>
          </cell>
          <cell r="AG381">
            <v>19534</v>
          </cell>
          <cell r="AH381">
            <v>19534</v>
          </cell>
          <cell r="AI381">
            <v>8500</v>
          </cell>
          <cell r="AJ381">
            <v>8500</v>
          </cell>
          <cell r="AK381">
            <v>16951</v>
          </cell>
          <cell r="AL381">
            <v>60392</v>
          </cell>
          <cell r="AM381">
            <v>41916</v>
          </cell>
          <cell r="AN381">
            <v>27690</v>
          </cell>
          <cell r="AO381">
            <v>0</v>
          </cell>
          <cell r="AP381">
            <v>0</v>
          </cell>
          <cell r="AQ381">
            <v>0</v>
          </cell>
          <cell r="AR381">
            <v>7600</v>
          </cell>
          <cell r="AS381">
            <v>370744.3</v>
          </cell>
          <cell r="AT381">
            <v>1926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  <cell r="BF381">
            <v>20618.559999999998</v>
          </cell>
          <cell r="BG381">
            <v>42800</v>
          </cell>
          <cell r="BH381">
            <v>0</v>
          </cell>
          <cell r="BI381">
            <v>0</v>
          </cell>
          <cell r="BJ381">
            <v>0</v>
          </cell>
          <cell r="BK381">
            <v>8560</v>
          </cell>
          <cell r="BL381">
            <v>11034</v>
          </cell>
          <cell r="BM381">
            <v>0</v>
          </cell>
        </row>
        <row r="382">
          <cell r="A382" t="str">
            <v>5353-111</v>
          </cell>
          <cell r="B382" t="str">
            <v>ค่าธรรมเนียม - สถาบันการเงิน</v>
          </cell>
          <cell r="E382">
            <v>146558.42000000001</v>
          </cell>
          <cell r="F382">
            <v>0</v>
          </cell>
          <cell r="G382">
            <v>0</v>
          </cell>
          <cell r="H382">
            <v>146558.42000000001</v>
          </cell>
          <cell r="I382">
            <v>91578.49</v>
          </cell>
          <cell r="J382">
            <v>36644.980000000003</v>
          </cell>
          <cell r="K382">
            <v>222434.53000000003</v>
          </cell>
          <cell r="L382">
            <v>178712.93</v>
          </cell>
          <cell r="M382">
            <v>153547.89000000001</v>
          </cell>
          <cell r="N382">
            <v>29154.1</v>
          </cell>
          <cell r="O382">
            <v>145342.07</v>
          </cell>
          <cell r="P382">
            <v>121364.47</v>
          </cell>
          <cell r="Q382">
            <v>98188.91</v>
          </cell>
          <cell r="R382">
            <v>3570</v>
          </cell>
          <cell r="S382">
            <v>9985</v>
          </cell>
          <cell r="T382">
            <v>8555</v>
          </cell>
          <cell r="U382">
            <v>6645</v>
          </cell>
          <cell r="V382">
            <v>5245</v>
          </cell>
          <cell r="W382">
            <v>226690</v>
          </cell>
          <cell r="X382">
            <v>13131</v>
          </cell>
          <cell r="Y382">
            <v>8581</v>
          </cell>
          <cell r="Z382">
            <v>4710</v>
          </cell>
          <cell r="AA382">
            <v>28774.280000000028</v>
          </cell>
          <cell r="AB382">
            <v>28774.280000000028</v>
          </cell>
          <cell r="AC382">
            <v>28774.280000000028</v>
          </cell>
          <cell r="AD382">
            <v>22966.28</v>
          </cell>
          <cell r="AE382">
            <v>16906.28</v>
          </cell>
          <cell r="AF382">
            <v>9950</v>
          </cell>
          <cell r="AG382">
            <v>33668.22</v>
          </cell>
          <cell r="AH382">
            <v>33668.22</v>
          </cell>
          <cell r="AI382">
            <v>26294.22</v>
          </cell>
          <cell r="AJ382">
            <v>17217.66</v>
          </cell>
          <cell r="AK382">
            <v>9137.66</v>
          </cell>
          <cell r="AL382">
            <v>128160.5</v>
          </cell>
          <cell r="AM382">
            <v>104962.34000000008</v>
          </cell>
          <cell r="AN382">
            <v>77129.159999999916</v>
          </cell>
          <cell r="AO382">
            <v>36644.980000000003</v>
          </cell>
          <cell r="AP382">
            <v>54933.51</v>
          </cell>
          <cell r="AQ382">
            <v>54979.930000000008</v>
          </cell>
          <cell r="AR382">
            <v>43721.600000000035</v>
          </cell>
          <cell r="AS382">
            <v>25165.039999999979</v>
          </cell>
          <cell r="AT382">
            <v>124393.79000000001</v>
          </cell>
          <cell r="AU382">
            <v>29154.1</v>
          </cell>
          <cell r="AV382">
            <v>3570</v>
          </cell>
          <cell r="AW382">
            <v>94618.91</v>
          </cell>
          <cell r="AX382">
            <v>23175.559999999998</v>
          </cell>
          <cell r="AY382">
            <v>23977.600000000006</v>
          </cell>
          <cell r="AZ382">
            <v>5245</v>
          </cell>
          <cell r="BA382">
            <v>1400</v>
          </cell>
          <cell r="BB382">
            <v>1910</v>
          </cell>
          <cell r="BC382">
            <v>1430</v>
          </cell>
          <cell r="BD382">
            <v>213559</v>
          </cell>
          <cell r="BE382">
            <v>4550</v>
          </cell>
          <cell r="BF382">
            <v>3871</v>
          </cell>
          <cell r="BG382">
            <v>4710</v>
          </cell>
          <cell r="BH382">
            <v>5808.0000000000291</v>
          </cell>
          <cell r="BI382">
            <v>6060</v>
          </cell>
          <cell r="BJ382">
            <v>6956.2799999999988</v>
          </cell>
          <cell r="BK382">
            <v>9950</v>
          </cell>
          <cell r="BL382">
            <v>7374</v>
          </cell>
          <cell r="BM382">
            <v>9076.5600000000013</v>
          </cell>
        </row>
        <row r="383">
          <cell r="A383" t="str">
            <v>5353-111.1</v>
          </cell>
          <cell r="B383" t="str">
            <v>ค่าใช้จ่ายทางการเงิน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100000</v>
          </cell>
          <cell r="X383">
            <v>100000</v>
          </cell>
          <cell r="Y383">
            <v>100000</v>
          </cell>
          <cell r="Z383">
            <v>0</v>
          </cell>
          <cell r="AA383">
            <v>874647.24</v>
          </cell>
          <cell r="AB383">
            <v>874647.24</v>
          </cell>
          <cell r="AC383">
            <v>874647.24</v>
          </cell>
          <cell r="AD383">
            <v>874647.24</v>
          </cell>
          <cell r="AE383">
            <v>874647.24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1809458.99</v>
          </cell>
          <cell r="AM383">
            <v>1809458.99</v>
          </cell>
          <cell r="AN383">
            <v>1809458.99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100000</v>
          </cell>
          <cell r="BG383">
            <v>0</v>
          </cell>
          <cell r="BH383">
            <v>0</v>
          </cell>
          <cell r="BI383">
            <v>0</v>
          </cell>
          <cell r="BJ383">
            <v>874647.24</v>
          </cell>
          <cell r="BK383">
            <v>0</v>
          </cell>
          <cell r="BL383">
            <v>0</v>
          </cell>
          <cell r="BM383">
            <v>0</v>
          </cell>
        </row>
        <row r="384">
          <cell r="A384" t="str">
            <v>5353-112</v>
          </cell>
          <cell r="B384" t="str">
            <v>ค่าบริการทางอินเตอร์เน็ต</v>
          </cell>
          <cell r="C384" t="str">
            <v>ค่าเช่าและค่าบริการ</v>
          </cell>
          <cell r="E384">
            <v>130211.62</v>
          </cell>
          <cell r="F384">
            <v>0</v>
          </cell>
          <cell r="G384">
            <v>0</v>
          </cell>
          <cell r="H384">
            <v>130211.62</v>
          </cell>
          <cell r="I384">
            <v>64311.13</v>
          </cell>
          <cell r="J384">
            <v>28979.609999999997</v>
          </cell>
          <cell r="K384">
            <v>59137.94</v>
          </cell>
          <cell r="L384">
            <v>26856.45</v>
          </cell>
          <cell r="M384">
            <v>17255.599999999999</v>
          </cell>
          <cell r="N384">
            <v>9022.0400000000009</v>
          </cell>
          <cell r="O384">
            <v>35645.22</v>
          </cell>
          <cell r="P384">
            <v>28520.21</v>
          </cell>
          <cell r="Q384">
            <v>22003.14</v>
          </cell>
          <cell r="R384">
            <v>6634.87</v>
          </cell>
          <cell r="S384">
            <v>52310</v>
          </cell>
          <cell r="T384">
            <v>51696.74</v>
          </cell>
          <cell r="U384">
            <v>38167.550000000003</v>
          </cell>
          <cell r="V384">
            <v>22111.96</v>
          </cell>
          <cell r="W384">
            <v>44651.27</v>
          </cell>
          <cell r="X384">
            <v>34747.94</v>
          </cell>
          <cell r="Y384">
            <v>20286.41</v>
          </cell>
          <cell r="Z384">
            <v>10490.72</v>
          </cell>
          <cell r="AA384">
            <v>40110.300000000003</v>
          </cell>
          <cell r="AB384">
            <v>40110.300000000003</v>
          </cell>
          <cell r="AC384">
            <v>40110.300000000003</v>
          </cell>
          <cell r="AD384">
            <v>30206.97</v>
          </cell>
          <cell r="AE384">
            <v>20303.64</v>
          </cell>
          <cell r="AF384">
            <v>9688.0499999999993</v>
          </cell>
          <cell r="AG384">
            <v>21659.73</v>
          </cell>
          <cell r="AH384">
            <v>21659.73</v>
          </cell>
          <cell r="AI384">
            <v>11756.4</v>
          </cell>
          <cell r="AJ384">
            <v>3853.47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28979.609999999997</v>
          </cell>
          <cell r="AP384">
            <v>35331.520000000004</v>
          </cell>
          <cell r="AQ384">
            <v>65900.489999999991</v>
          </cell>
          <cell r="AR384">
            <v>32281.49</v>
          </cell>
          <cell r="AS384">
            <v>9600.8500000000022</v>
          </cell>
          <cell r="AT384">
            <v>8233.5599999999977</v>
          </cell>
          <cell r="AU384">
            <v>9022.0400000000009</v>
          </cell>
          <cell r="AV384">
            <v>6634.87</v>
          </cell>
          <cell r="AW384">
            <v>15368.27</v>
          </cell>
          <cell r="AX384">
            <v>6517.07</v>
          </cell>
          <cell r="AY384">
            <v>7125.010000000002</v>
          </cell>
          <cell r="AZ384">
            <v>22111.96</v>
          </cell>
          <cell r="BA384">
            <v>16055.590000000004</v>
          </cell>
          <cell r="BB384">
            <v>13529.189999999995</v>
          </cell>
          <cell r="BC384">
            <v>613.26000000000204</v>
          </cell>
          <cell r="BD384">
            <v>9903.3299999999945</v>
          </cell>
          <cell r="BE384">
            <v>14461.530000000002</v>
          </cell>
          <cell r="BF384">
            <v>9795.69</v>
          </cell>
          <cell r="BG384">
            <v>10490.72</v>
          </cell>
          <cell r="BH384">
            <v>9903.3300000000017</v>
          </cell>
          <cell r="BI384">
            <v>9903.3300000000017</v>
          </cell>
          <cell r="BJ384">
            <v>10615.59</v>
          </cell>
          <cell r="BK384">
            <v>9688.0499999999993</v>
          </cell>
          <cell r="BL384">
            <v>9903.33</v>
          </cell>
          <cell r="BM384">
            <v>7902.93</v>
          </cell>
        </row>
        <row r="385">
          <cell r="A385" t="str">
            <v>5353-113</v>
          </cell>
          <cell r="B385" t="str">
            <v>ค่าธรรมเนียม - อื่นๆ</v>
          </cell>
          <cell r="E385">
            <v>2707963.83</v>
          </cell>
          <cell r="F385">
            <v>0</v>
          </cell>
          <cell r="G385">
            <v>0</v>
          </cell>
          <cell r="H385">
            <v>2707963.83</v>
          </cell>
          <cell r="I385">
            <v>1653502.63</v>
          </cell>
          <cell r="J385">
            <v>943038.7</v>
          </cell>
          <cell r="K385">
            <v>3158690.06</v>
          </cell>
          <cell r="L385">
            <v>2173779.15</v>
          </cell>
          <cell r="M385">
            <v>1316768.1100000001</v>
          </cell>
          <cell r="N385">
            <v>610565.89</v>
          </cell>
          <cell r="O385">
            <v>2403772.56</v>
          </cell>
          <cell r="P385">
            <v>1668480</v>
          </cell>
          <cell r="Q385">
            <v>865301.92</v>
          </cell>
          <cell r="R385">
            <v>192129.24</v>
          </cell>
          <cell r="S385">
            <v>1099740.8999999999</v>
          </cell>
          <cell r="T385">
            <v>879844.45</v>
          </cell>
          <cell r="U385">
            <v>724120.78</v>
          </cell>
          <cell r="V385">
            <v>497903.3</v>
          </cell>
          <cell r="W385">
            <v>651982.63</v>
          </cell>
          <cell r="X385">
            <v>399450.25</v>
          </cell>
          <cell r="Y385">
            <v>273865.92</v>
          </cell>
          <cell r="Z385">
            <v>103339.87</v>
          </cell>
          <cell r="AA385">
            <v>595042.5</v>
          </cell>
          <cell r="AB385">
            <v>595042.5</v>
          </cell>
          <cell r="AC385">
            <v>595042.5</v>
          </cell>
          <cell r="AD385">
            <v>480975.31</v>
          </cell>
          <cell r="AE385">
            <v>344432.79</v>
          </cell>
          <cell r="AF385">
            <v>177422.3</v>
          </cell>
          <cell r="AG385">
            <v>650764.68999999994</v>
          </cell>
          <cell r="AH385">
            <v>650764.68999999994</v>
          </cell>
          <cell r="AI385">
            <v>428712.04</v>
          </cell>
          <cell r="AJ385">
            <v>312133.82</v>
          </cell>
          <cell r="AK385">
            <v>188979.93</v>
          </cell>
          <cell r="AL385">
            <v>906257.61</v>
          </cell>
          <cell r="AM385">
            <v>749905.48</v>
          </cell>
          <cell r="AN385">
            <v>449159.34</v>
          </cell>
          <cell r="AO385">
            <v>943038.7</v>
          </cell>
          <cell r="AP385">
            <v>710463.92999999993</v>
          </cell>
          <cell r="AQ385">
            <v>1054461.2000000002</v>
          </cell>
          <cell r="AR385">
            <v>984910.91000000015</v>
          </cell>
          <cell r="AS385">
            <v>857011.0399999998</v>
          </cell>
          <cell r="AT385">
            <v>706202.22000000009</v>
          </cell>
          <cell r="AU385">
            <v>610565.89</v>
          </cell>
          <cell r="AV385">
            <v>192129.24</v>
          </cell>
          <cell r="AW385">
            <v>673172.68</v>
          </cell>
          <cell r="AX385">
            <v>803178.08</v>
          </cell>
          <cell r="AY385">
            <v>735292.56</v>
          </cell>
          <cell r="AZ385">
            <v>497903.3</v>
          </cell>
          <cell r="BA385">
            <v>226217.48000000004</v>
          </cell>
          <cell r="BB385">
            <v>155723.66999999993</v>
          </cell>
          <cell r="BC385">
            <v>219896.44999999995</v>
          </cell>
          <cell r="BD385">
            <v>252532.38</v>
          </cell>
          <cell r="BE385">
            <v>125584.33000000002</v>
          </cell>
          <cell r="BF385">
            <v>170526.05</v>
          </cell>
          <cell r="BG385">
            <v>103339.87</v>
          </cell>
          <cell r="BH385">
            <v>114067.19</v>
          </cell>
          <cell r="BI385">
            <v>136542.52000000002</v>
          </cell>
          <cell r="BJ385">
            <v>167010.49</v>
          </cell>
          <cell r="BK385">
            <v>177422.3</v>
          </cell>
          <cell r="BL385">
            <v>222052.64999999997</v>
          </cell>
          <cell r="BM385">
            <v>116578.21999999997</v>
          </cell>
        </row>
        <row r="386">
          <cell r="A386" t="str">
            <v>5361-111</v>
          </cell>
          <cell r="B386" t="str">
            <v>ภาษีธุรกิจเฉพาะ</v>
          </cell>
          <cell r="C386" t="str">
            <v>ค่าภาษีและค่าธรรมเนียมในการโอนที่ดิน</v>
          </cell>
          <cell r="E386">
            <v>5008649.8600000003</v>
          </cell>
          <cell r="F386">
            <v>244583.33</v>
          </cell>
          <cell r="G386">
            <v>0</v>
          </cell>
          <cell r="H386">
            <v>5253233.1900000004</v>
          </cell>
          <cell r="I386">
            <v>4360010.8600000003</v>
          </cell>
          <cell r="J386">
            <v>2169957.86</v>
          </cell>
          <cell r="K386">
            <v>9305823</v>
          </cell>
          <cell r="L386">
            <v>5601328</v>
          </cell>
          <cell r="M386">
            <v>3832968</v>
          </cell>
          <cell r="N386">
            <v>2720507</v>
          </cell>
          <cell r="O386">
            <v>3393870</v>
          </cell>
          <cell r="P386">
            <v>1118553</v>
          </cell>
          <cell r="Q386">
            <v>192457</v>
          </cell>
          <cell r="R386">
            <v>0</v>
          </cell>
          <cell r="S386">
            <v>908854</v>
          </cell>
          <cell r="T386">
            <v>528700</v>
          </cell>
          <cell r="U386">
            <v>431902</v>
          </cell>
          <cell r="V386">
            <v>403868</v>
          </cell>
          <cell r="W386">
            <v>15781891</v>
          </cell>
          <cell r="X386">
            <v>15677148</v>
          </cell>
          <cell r="Y386">
            <v>15425813</v>
          </cell>
          <cell r="Z386">
            <v>159262</v>
          </cell>
          <cell r="AA386">
            <v>2766993</v>
          </cell>
          <cell r="AB386">
            <v>2766993</v>
          </cell>
          <cell r="AC386">
            <v>2766993</v>
          </cell>
          <cell r="AD386">
            <v>1873612</v>
          </cell>
          <cell r="AE386">
            <v>906975</v>
          </cell>
          <cell r="AF386">
            <v>116650</v>
          </cell>
          <cell r="AG386">
            <v>140714.06</v>
          </cell>
          <cell r="AH386">
            <v>140714.06</v>
          </cell>
          <cell r="AI386">
            <v>104051.06</v>
          </cell>
          <cell r="AJ386">
            <v>285304</v>
          </cell>
          <cell r="AK386">
            <v>41032</v>
          </cell>
          <cell r="AL386">
            <v>1707191</v>
          </cell>
          <cell r="AM386">
            <v>1663955</v>
          </cell>
          <cell r="AN386">
            <v>1555873</v>
          </cell>
          <cell r="AO386">
            <v>2169957.86</v>
          </cell>
          <cell r="AP386">
            <v>2190053.0000000005</v>
          </cell>
          <cell r="AQ386">
            <v>893222.33000000007</v>
          </cell>
          <cell r="AR386">
            <v>3704495</v>
          </cell>
          <cell r="AS386">
            <v>1768360</v>
          </cell>
          <cell r="AT386">
            <v>1112461</v>
          </cell>
          <cell r="AU386">
            <v>2720507</v>
          </cell>
          <cell r="AV386">
            <v>0</v>
          </cell>
          <cell r="AW386">
            <v>192457</v>
          </cell>
          <cell r="AX386">
            <v>926096</v>
          </cell>
          <cell r="AY386">
            <v>2275317</v>
          </cell>
          <cell r="AZ386">
            <v>403868</v>
          </cell>
          <cell r="BA386">
            <v>28034</v>
          </cell>
          <cell r="BB386">
            <v>96798</v>
          </cell>
          <cell r="BC386">
            <v>380154</v>
          </cell>
          <cell r="BD386">
            <v>104743</v>
          </cell>
          <cell r="BE386">
            <v>251335</v>
          </cell>
          <cell r="BF386">
            <v>15266551</v>
          </cell>
          <cell r="BG386">
            <v>159262</v>
          </cell>
          <cell r="BH386">
            <v>893381</v>
          </cell>
          <cell r="BI386">
            <v>966637</v>
          </cell>
          <cell r="BJ386">
            <v>790325</v>
          </cell>
          <cell r="BK386">
            <v>116650</v>
          </cell>
          <cell r="BL386">
            <v>36663</v>
          </cell>
          <cell r="BM386">
            <v>-181252.94</v>
          </cell>
        </row>
        <row r="387">
          <cell r="A387" t="str">
            <v>5361-119</v>
          </cell>
          <cell r="B387" t="str">
            <v>เบี้ยปรับ เงินเพิ่ม - สรรพากร</v>
          </cell>
          <cell r="E387">
            <v>131426.23000000001</v>
          </cell>
          <cell r="F387">
            <v>0</v>
          </cell>
          <cell r="G387">
            <v>0</v>
          </cell>
          <cell r="H387">
            <v>131426.23000000001</v>
          </cell>
          <cell r="I387">
            <v>129001.16</v>
          </cell>
          <cell r="J387">
            <v>42.84</v>
          </cell>
          <cell r="K387">
            <v>25469.25</v>
          </cell>
          <cell r="L387">
            <v>25460.25</v>
          </cell>
          <cell r="M387">
            <v>25087.14</v>
          </cell>
          <cell r="N387">
            <v>25025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450.15</v>
          </cell>
          <cell r="X387">
            <v>450.15</v>
          </cell>
          <cell r="Y387">
            <v>450.15</v>
          </cell>
          <cell r="Z387">
            <v>450</v>
          </cell>
          <cell r="AA387">
            <v>49.5</v>
          </cell>
          <cell r="AB387">
            <v>49.5</v>
          </cell>
          <cell r="AC387">
            <v>49.5</v>
          </cell>
          <cell r="AD387">
            <v>49.5</v>
          </cell>
          <cell r="AE387">
            <v>49.5</v>
          </cell>
          <cell r="AF387">
            <v>49.5</v>
          </cell>
          <cell r="AG387">
            <v>27727.95</v>
          </cell>
          <cell r="AH387">
            <v>27727.95</v>
          </cell>
          <cell r="AI387">
            <v>27727.95</v>
          </cell>
          <cell r="AJ387">
            <v>27727.95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42.84</v>
          </cell>
          <cell r="AP387">
            <v>128958.32</v>
          </cell>
          <cell r="AQ387">
            <v>2425.070000000007</v>
          </cell>
          <cell r="AR387">
            <v>9</v>
          </cell>
          <cell r="AS387">
            <v>373.11000000000058</v>
          </cell>
          <cell r="AT387">
            <v>62.139999999999418</v>
          </cell>
          <cell r="AU387">
            <v>25025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0.14999999999997726</v>
          </cell>
          <cell r="BG387">
            <v>450</v>
          </cell>
          <cell r="BH387">
            <v>0</v>
          </cell>
          <cell r="BI387">
            <v>0</v>
          </cell>
          <cell r="BJ387">
            <v>0</v>
          </cell>
          <cell r="BK387">
            <v>49.5</v>
          </cell>
          <cell r="BL387">
            <v>0</v>
          </cell>
          <cell r="BM387">
            <v>0</v>
          </cell>
        </row>
        <row r="388">
          <cell r="A388" t="str">
            <v>5362-111</v>
          </cell>
          <cell r="B388" t="str">
            <v>ภาษีป้าย</v>
          </cell>
          <cell r="E388">
            <v>65120</v>
          </cell>
          <cell r="F388">
            <v>0</v>
          </cell>
          <cell r="G388">
            <v>0</v>
          </cell>
          <cell r="H388">
            <v>65120</v>
          </cell>
          <cell r="I388">
            <v>0</v>
          </cell>
          <cell r="J388">
            <v>0</v>
          </cell>
          <cell r="K388">
            <v>59920</v>
          </cell>
          <cell r="L388">
            <v>59920</v>
          </cell>
          <cell r="M388">
            <v>0</v>
          </cell>
          <cell r="N388">
            <v>0</v>
          </cell>
          <cell r="O388">
            <v>40460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2040</v>
          </cell>
          <cell r="AB388">
            <v>2040</v>
          </cell>
          <cell r="AC388">
            <v>2040</v>
          </cell>
          <cell r="AD388">
            <v>2040</v>
          </cell>
          <cell r="AE388">
            <v>0</v>
          </cell>
          <cell r="AF388">
            <v>0</v>
          </cell>
          <cell r="AG388">
            <v>3480</v>
          </cell>
          <cell r="AH388">
            <v>3480</v>
          </cell>
          <cell r="AI388">
            <v>3480</v>
          </cell>
          <cell r="AJ388">
            <v>3480</v>
          </cell>
          <cell r="AK388">
            <v>0</v>
          </cell>
          <cell r="AL388">
            <v>127840</v>
          </cell>
          <cell r="AM388">
            <v>124000</v>
          </cell>
          <cell r="AN388">
            <v>124000</v>
          </cell>
          <cell r="AO388">
            <v>0</v>
          </cell>
          <cell r="AP388">
            <v>0</v>
          </cell>
          <cell r="AQ388">
            <v>65120</v>
          </cell>
          <cell r="AR388">
            <v>0</v>
          </cell>
          <cell r="AS388">
            <v>59920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40460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  <cell r="BF388">
            <v>0</v>
          </cell>
          <cell r="BG388">
            <v>0</v>
          </cell>
          <cell r="BH388">
            <v>0</v>
          </cell>
          <cell r="BI388">
            <v>2040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</row>
        <row r="389">
          <cell r="A389" t="str">
            <v>5362-112</v>
          </cell>
          <cell r="B389" t="str">
            <v xml:space="preserve">ภาษีบำรุงท้องที่ </v>
          </cell>
          <cell r="E389">
            <v>9829</v>
          </cell>
          <cell r="F389">
            <v>0</v>
          </cell>
          <cell r="G389">
            <v>0</v>
          </cell>
          <cell r="H389">
            <v>9829</v>
          </cell>
          <cell r="I389">
            <v>9829</v>
          </cell>
          <cell r="J389">
            <v>0</v>
          </cell>
          <cell r="K389">
            <v>9829</v>
          </cell>
          <cell r="L389">
            <v>9829</v>
          </cell>
          <cell r="M389">
            <v>9829</v>
          </cell>
          <cell r="N389">
            <v>0</v>
          </cell>
          <cell r="O389">
            <v>9829</v>
          </cell>
          <cell r="P389">
            <v>9829</v>
          </cell>
          <cell r="Q389">
            <v>9829</v>
          </cell>
          <cell r="R389">
            <v>6628</v>
          </cell>
          <cell r="S389">
            <v>9829</v>
          </cell>
          <cell r="T389">
            <v>9829</v>
          </cell>
          <cell r="U389">
            <v>9829</v>
          </cell>
          <cell r="V389">
            <v>6628</v>
          </cell>
          <cell r="W389">
            <v>19691.400000000001</v>
          </cell>
          <cell r="X389">
            <v>19691.400000000001</v>
          </cell>
          <cell r="Y389">
            <v>19691.400000000001</v>
          </cell>
          <cell r="Z389">
            <v>3201</v>
          </cell>
          <cell r="AA389">
            <v>3201</v>
          </cell>
          <cell r="AB389">
            <v>3201</v>
          </cell>
          <cell r="AC389">
            <v>3201</v>
          </cell>
          <cell r="AD389">
            <v>3201</v>
          </cell>
          <cell r="AE389">
            <v>0</v>
          </cell>
          <cell r="AF389">
            <v>0</v>
          </cell>
          <cell r="AG389">
            <v>18402.400000000001</v>
          </cell>
          <cell r="AH389">
            <v>18402.400000000001</v>
          </cell>
          <cell r="AI389">
            <v>18402.400000000001</v>
          </cell>
          <cell r="AJ389">
            <v>18402.400000000001</v>
          </cell>
          <cell r="AK389">
            <v>13871</v>
          </cell>
          <cell r="AL389">
            <v>4531.3999999999996</v>
          </cell>
          <cell r="AM389">
            <v>4531.3999999999996</v>
          </cell>
          <cell r="AN389">
            <v>4531.3999999999996</v>
          </cell>
          <cell r="AO389">
            <v>0</v>
          </cell>
          <cell r="AP389">
            <v>9829</v>
          </cell>
          <cell r="AQ389">
            <v>0</v>
          </cell>
          <cell r="AR389">
            <v>0</v>
          </cell>
          <cell r="AS389">
            <v>0</v>
          </cell>
          <cell r="AT389">
            <v>9829</v>
          </cell>
          <cell r="AU389">
            <v>0</v>
          </cell>
          <cell r="AV389">
            <v>6628</v>
          </cell>
          <cell r="AW389">
            <v>3201</v>
          </cell>
          <cell r="AX389">
            <v>0</v>
          </cell>
          <cell r="AY389">
            <v>0</v>
          </cell>
          <cell r="AZ389">
            <v>6628</v>
          </cell>
          <cell r="BA389">
            <v>3201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16490.400000000001</v>
          </cell>
          <cell r="BG389">
            <v>3201</v>
          </cell>
          <cell r="BH389">
            <v>0</v>
          </cell>
          <cell r="BI389">
            <v>3201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</row>
        <row r="390">
          <cell r="A390" t="str">
            <v>5362-119</v>
          </cell>
          <cell r="B390" t="str">
            <v>ค่าปรับ เงินเพิ่ม - สำนักงานเขต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808.41</v>
          </cell>
          <cell r="X390">
            <v>808.41</v>
          </cell>
          <cell r="Y390">
            <v>808.41</v>
          </cell>
          <cell r="Z390">
            <v>0</v>
          </cell>
          <cell r="AA390">
            <v>2128</v>
          </cell>
          <cell r="AB390">
            <v>2128</v>
          </cell>
          <cell r="AC390">
            <v>2128</v>
          </cell>
          <cell r="AD390">
            <v>2128</v>
          </cell>
          <cell r="AE390">
            <v>0</v>
          </cell>
          <cell r="AF390">
            <v>0</v>
          </cell>
          <cell r="AG390">
            <v>4470.63</v>
          </cell>
          <cell r="AH390">
            <v>4470.63</v>
          </cell>
          <cell r="AI390">
            <v>4470.63</v>
          </cell>
          <cell r="AJ390">
            <v>4470.63</v>
          </cell>
          <cell r="AK390">
            <v>4380</v>
          </cell>
          <cell r="AL390">
            <v>2475.71</v>
          </cell>
          <cell r="AM390">
            <v>91.26</v>
          </cell>
          <cell r="AN390">
            <v>91.26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808.41</v>
          </cell>
          <cell r="BG390">
            <v>0</v>
          </cell>
          <cell r="BH390">
            <v>0</v>
          </cell>
          <cell r="BI390">
            <v>2128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</row>
        <row r="391">
          <cell r="A391" t="str">
            <v>5372-113</v>
          </cell>
          <cell r="B391" t="str">
            <v>หนี้สงสัยจะสูญ-เงินให้กู้ยืมอื่น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-472503.57</v>
          </cell>
          <cell r="X391">
            <v>-472503.57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-472503.57</v>
          </cell>
        </row>
        <row r="392">
          <cell r="A392" t="str">
            <v>5372-114</v>
          </cell>
          <cell r="B392" t="str">
            <v>หนี้สงสัยจะสูญ-ดอกเบี้ยค้างรับอื่น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-58621965.719999999</v>
          </cell>
          <cell r="X392">
            <v>-58621965.719999999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-58621965.719999999</v>
          </cell>
        </row>
        <row r="393">
          <cell r="A393" t="str">
            <v>5372-115</v>
          </cell>
          <cell r="B393" t="str">
            <v>ขาดทุนจากภาษีถูกหัก ณ ที่จ่าย ไม่ขอคืน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BB393">
            <v>0</v>
          </cell>
          <cell r="BC393">
            <v>0</v>
          </cell>
        </row>
        <row r="394">
          <cell r="A394" t="str">
            <v>5381-111</v>
          </cell>
          <cell r="B394" t="str">
            <v>ขาดทุนจากการด้อยค่า-ต้นทุนพัฒนาโครงการ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890300</v>
          </cell>
          <cell r="U394">
            <v>0</v>
          </cell>
          <cell r="V394">
            <v>0</v>
          </cell>
          <cell r="W394">
            <v>2882187.39</v>
          </cell>
          <cell r="X394">
            <v>598652.85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890300</v>
          </cell>
          <cell r="BC394">
            <v>-890300</v>
          </cell>
          <cell r="BD394">
            <v>2283534.54</v>
          </cell>
          <cell r="BE394">
            <v>598652.85</v>
          </cell>
        </row>
        <row r="395">
          <cell r="A395" t="str">
            <v>5383-111</v>
          </cell>
          <cell r="B395" t="str">
            <v>ขาดทุนจากการด้อยค่า-เงินลงทุน บจ.บางกอกคลับ</v>
          </cell>
          <cell r="C395" t="str">
            <v>ขาดทุนจากการลดมูลค่าสินทรัพย์และรายการตัดจำหน่ายสินทรัพย์</v>
          </cell>
          <cell r="E395">
            <v>13758.61</v>
          </cell>
          <cell r="F395">
            <v>0</v>
          </cell>
          <cell r="G395">
            <v>0</v>
          </cell>
          <cell r="H395">
            <v>13758.61</v>
          </cell>
          <cell r="I395">
            <v>13758.61</v>
          </cell>
          <cell r="J395">
            <v>0</v>
          </cell>
          <cell r="K395">
            <v>10000</v>
          </cell>
          <cell r="L395">
            <v>10000</v>
          </cell>
          <cell r="M395">
            <v>10000</v>
          </cell>
          <cell r="N395">
            <v>0</v>
          </cell>
          <cell r="O395">
            <v>10500</v>
          </cell>
          <cell r="P395">
            <v>10500</v>
          </cell>
          <cell r="Q395">
            <v>10500</v>
          </cell>
          <cell r="R395">
            <v>0</v>
          </cell>
          <cell r="S395">
            <v>-37000</v>
          </cell>
          <cell r="T395">
            <v>-37000</v>
          </cell>
          <cell r="U395">
            <v>-37000</v>
          </cell>
          <cell r="V395">
            <v>0</v>
          </cell>
          <cell r="W395">
            <v>6500</v>
          </cell>
          <cell r="X395">
            <v>6500</v>
          </cell>
          <cell r="Y395">
            <v>6500</v>
          </cell>
          <cell r="Z395">
            <v>0</v>
          </cell>
          <cell r="AA395">
            <v>11000</v>
          </cell>
          <cell r="AB395">
            <v>11000</v>
          </cell>
          <cell r="AC395">
            <v>11000</v>
          </cell>
          <cell r="AD395">
            <v>11000</v>
          </cell>
          <cell r="AE395">
            <v>11000</v>
          </cell>
          <cell r="AF395">
            <v>0</v>
          </cell>
          <cell r="AG395">
            <v>10000</v>
          </cell>
          <cell r="AH395">
            <v>10000</v>
          </cell>
          <cell r="AI395">
            <v>10000</v>
          </cell>
          <cell r="AJ395">
            <v>10000</v>
          </cell>
          <cell r="AK395">
            <v>0</v>
          </cell>
          <cell r="AL395">
            <v>13500</v>
          </cell>
          <cell r="AM395">
            <v>13500</v>
          </cell>
          <cell r="AN395">
            <v>13500</v>
          </cell>
          <cell r="AO395">
            <v>0</v>
          </cell>
          <cell r="AP395">
            <v>13758.61</v>
          </cell>
          <cell r="AQ395">
            <v>0</v>
          </cell>
          <cell r="AR395">
            <v>0</v>
          </cell>
          <cell r="AS395">
            <v>0</v>
          </cell>
          <cell r="AT395">
            <v>10000</v>
          </cell>
          <cell r="AU395">
            <v>0</v>
          </cell>
          <cell r="AV395">
            <v>0</v>
          </cell>
          <cell r="AW395">
            <v>10500</v>
          </cell>
          <cell r="AX395">
            <v>0</v>
          </cell>
          <cell r="AY395">
            <v>0</v>
          </cell>
          <cell r="AZ395">
            <v>0</v>
          </cell>
          <cell r="BA395">
            <v>-37000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  <cell r="BF395">
            <v>6500</v>
          </cell>
          <cell r="BG395">
            <v>0</v>
          </cell>
          <cell r="BH395">
            <v>0</v>
          </cell>
          <cell r="BI395">
            <v>0</v>
          </cell>
          <cell r="BJ395">
            <v>11000</v>
          </cell>
          <cell r="BK395">
            <v>0</v>
          </cell>
          <cell r="BL395">
            <v>0</v>
          </cell>
          <cell r="BM395">
            <v>0</v>
          </cell>
        </row>
        <row r="396">
          <cell r="A396" t="str">
            <v>5383-111.1</v>
          </cell>
          <cell r="B396" t="str">
            <v>กลับรายการขาดทุนจาการด้อยค่า-เงินลงทุน บจ.บางกอกคลับ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2134529.96</v>
          </cell>
          <cell r="AH396">
            <v>2134529.96</v>
          </cell>
          <cell r="AI396">
            <v>2134529.96</v>
          </cell>
          <cell r="AJ396">
            <v>2134529.96</v>
          </cell>
          <cell r="AK396">
            <v>4468.8500000000004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  <cell r="BF396">
            <v>0</v>
          </cell>
          <cell r="BG396">
            <v>0</v>
          </cell>
          <cell r="BH396">
            <v>0</v>
          </cell>
          <cell r="BI396">
            <v>0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</row>
        <row r="397">
          <cell r="A397" t="str">
            <v>5383-112</v>
          </cell>
          <cell r="B397" t="str">
            <v>ขาดทุนจากการด้อยค่า-เงินลงทุน บจ.มายรีสอร์ท โฮลดิ้ง</v>
          </cell>
          <cell r="F397">
            <v>11559749.380000001</v>
          </cell>
          <cell r="G397">
            <v>0</v>
          </cell>
          <cell r="H397">
            <v>11559749.380000001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2134529.96</v>
          </cell>
          <cell r="AH397">
            <v>2134529.96</v>
          </cell>
          <cell r="AI397">
            <v>2134529.96</v>
          </cell>
          <cell r="AJ397">
            <v>2134529.96</v>
          </cell>
          <cell r="AK397">
            <v>4468.8500000000004</v>
          </cell>
          <cell r="AO397">
            <v>0</v>
          </cell>
          <cell r="AP397">
            <v>0</v>
          </cell>
          <cell r="AQ397">
            <v>11559749.380000001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</row>
        <row r="398">
          <cell r="A398" t="str">
            <v>5391-111</v>
          </cell>
          <cell r="B398" t="str">
            <v>ค่าบริจาคการกุศล</v>
          </cell>
          <cell r="E398">
            <v>508000</v>
          </cell>
          <cell r="F398">
            <v>0</v>
          </cell>
          <cell r="G398">
            <v>0</v>
          </cell>
          <cell r="H398">
            <v>508000</v>
          </cell>
          <cell r="I398">
            <v>508000</v>
          </cell>
          <cell r="J398">
            <v>8000</v>
          </cell>
          <cell r="K398">
            <v>50000</v>
          </cell>
          <cell r="L398">
            <v>0</v>
          </cell>
          <cell r="M398">
            <v>0</v>
          </cell>
          <cell r="N398">
            <v>0</v>
          </cell>
          <cell r="O398">
            <v>20000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10000</v>
          </cell>
          <cell r="AH398">
            <v>10000</v>
          </cell>
          <cell r="AI398">
            <v>0</v>
          </cell>
          <cell r="AJ398">
            <v>0</v>
          </cell>
          <cell r="AK398">
            <v>0</v>
          </cell>
          <cell r="AL398">
            <v>10000</v>
          </cell>
          <cell r="AM398">
            <v>0</v>
          </cell>
          <cell r="AN398">
            <v>0</v>
          </cell>
          <cell r="AO398">
            <v>8000</v>
          </cell>
          <cell r="AP398">
            <v>500000</v>
          </cell>
          <cell r="AQ398">
            <v>0</v>
          </cell>
          <cell r="AR398">
            <v>50000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20000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  <cell r="BF398">
            <v>0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0</v>
          </cell>
          <cell r="BL398">
            <v>10000</v>
          </cell>
          <cell r="BM398">
            <v>0</v>
          </cell>
        </row>
        <row r="399">
          <cell r="A399" t="str">
            <v>5392-111</v>
          </cell>
          <cell r="B399" t="str">
            <v>ค่าใช้จ่ายต้องห้ามตามประมวลรัษฎากร</v>
          </cell>
          <cell r="E399">
            <v>1962338.53</v>
          </cell>
          <cell r="F399">
            <v>0</v>
          </cell>
          <cell r="G399">
            <v>0</v>
          </cell>
          <cell r="H399">
            <v>1962338.53</v>
          </cell>
          <cell r="I399">
            <v>1540985.95</v>
          </cell>
          <cell r="J399">
            <v>1007957.29</v>
          </cell>
          <cell r="K399">
            <v>2265145.4900000002</v>
          </cell>
          <cell r="L399">
            <v>1634310.42</v>
          </cell>
          <cell r="M399">
            <v>1350249.3</v>
          </cell>
          <cell r="N399">
            <v>745695.52</v>
          </cell>
          <cell r="O399">
            <v>561513.21</v>
          </cell>
          <cell r="P399">
            <v>139418.44999999998</v>
          </cell>
          <cell r="Q399">
            <v>22258.27</v>
          </cell>
          <cell r="R399">
            <v>0</v>
          </cell>
          <cell r="S399">
            <v>5139253.3499999996</v>
          </cell>
          <cell r="T399">
            <v>4139253.35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5115.3999999999996</v>
          </cell>
          <cell r="AH399">
            <v>5115.3999999999996</v>
          </cell>
          <cell r="AI399">
            <v>0</v>
          </cell>
          <cell r="AJ399">
            <v>0</v>
          </cell>
          <cell r="AK399">
            <v>0</v>
          </cell>
          <cell r="AL399">
            <v>162500</v>
          </cell>
          <cell r="AM399">
            <v>162500</v>
          </cell>
          <cell r="AN399">
            <v>162500</v>
          </cell>
          <cell r="AO399">
            <v>1007957.29</v>
          </cell>
          <cell r="AP399">
            <v>533028.65999999992</v>
          </cell>
          <cell r="AQ399">
            <v>421352.58000000007</v>
          </cell>
          <cell r="AR399">
            <v>630835.0700000003</v>
          </cell>
          <cell r="AS399">
            <v>284061.11999999988</v>
          </cell>
          <cell r="AT399">
            <v>604553.78</v>
          </cell>
          <cell r="AU399">
            <v>745695.52</v>
          </cell>
          <cell r="AV399">
            <v>0</v>
          </cell>
          <cell r="AW399">
            <v>22258.27</v>
          </cell>
          <cell r="AX399">
            <v>117160.17999999998</v>
          </cell>
          <cell r="AY399">
            <v>422094.76</v>
          </cell>
          <cell r="AZ399">
            <v>0</v>
          </cell>
          <cell r="BA399">
            <v>0</v>
          </cell>
          <cell r="BB399">
            <v>4139253.35</v>
          </cell>
          <cell r="BC399">
            <v>999999.99999999953</v>
          </cell>
          <cell r="BD399">
            <v>0</v>
          </cell>
          <cell r="BE399">
            <v>0</v>
          </cell>
          <cell r="BF399">
            <v>0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0</v>
          </cell>
          <cell r="BL399">
            <v>5115.3999999999996</v>
          </cell>
          <cell r="BM399">
            <v>0</v>
          </cell>
        </row>
        <row r="400">
          <cell r="A400" t="str">
            <v>5393-111</v>
          </cell>
          <cell r="B400" t="str">
            <v>ค่าใช้จ่ายเบ็ดเตล็ด</v>
          </cell>
          <cell r="E400">
            <v>574324.24</v>
          </cell>
          <cell r="F400">
            <v>0</v>
          </cell>
          <cell r="G400">
            <v>0</v>
          </cell>
          <cell r="H400">
            <v>574324.24</v>
          </cell>
          <cell r="I400">
            <v>450835.31</v>
          </cell>
          <cell r="J400">
            <v>276496.21000000002</v>
          </cell>
          <cell r="K400">
            <v>1405909.45</v>
          </cell>
          <cell r="L400">
            <v>1146745.27</v>
          </cell>
          <cell r="M400">
            <v>1030436.25</v>
          </cell>
          <cell r="N400">
            <v>35777.980000000003</v>
          </cell>
          <cell r="O400">
            <v>361044.62</v>
          </cell>
          <cell r="P400">
            <v>260982.28</v>
          </cell>
          <cell r="Q400">
            <v>87037</v>
          </cell>
          <cell r="R400">
            <v>5457</v>
          </cell>
          <cell r="S400">
            <v>237556.63</v>
          </cell>
          <cell r="T400">
            <v>225863.72</v>
          </cell>
          <cell r="U400">
            <v>213709.44</v>
          </cell>
          <cell r="V400">
            <v>174823.44</v>
          </cell>
          <cell r="W400">
            <v>210013.38</v>
          </cell>
          <cell r="X400">
            <v>146972.15</v>
          </cell>
          <cell r="Y400">
            <v>90942.98</v>
          </cell>
          <cell r="Z400">
            <v>44594.68</v>
          </cell>
          <cell r="AA400">
            <v>459332.04000000004</v>
          </cell>
          <cell r="AB400">
            <v>459332.04000000004</v>
          </cell>
          <cell r="AC400">
            <v>459332.04000000004</v>
          </cell>
          <cell r="AD400">
            <v>366568.91</v>
          </cell>
          <cell r="AE400">
            <v>273324.40000000002</v>
          </cell>
          <cell r="AF400">
            <v>170364.95</v>
          </cell>
          <cell r="AG400">
            <v>1379861.68</v>
          </cell>
          <cell r="AH400">
            <v>1379861.68</v>
          </cell>
          <cell r="AI400">
            <v>1251715.27</v>
          </cell>
          <cell r="AJ400">
            <v>1068927.0100000002</v>
          </cell>
          <cell r="AK400">
            <v>152359.91</v>
          </cell>
          <cell r="AL400">
            <v>907343.82</v>
          </cell>
          <cell r="AM400">
            <v>696432.37</v>
          </cell>
          <cell r="AN400">
            <v>493566.29</v>
          </cell>
          <cell r="AO400">
            <v>276496.21000000002</v>
          </cell>
          <cell r="AP400">
            <v>174339.09999999998</v>
          </cell>
          <cell r="AQ400">
            <v>123488.93</v>
          </cell>
          <cell r="AR400">
            <v>259164.17999999993</v>
          </cell>
          <cell r="AS400">
            <v>116309.02000000002</v>
          </cell>
          <cell r="AT400">
            <v>994658.27</v>
          </cell>
          <cell r="AU400">
            <v>35777.980000000003</v>
          </cell>
          <cell r="AV400">
            <v>5457</v>
          </cell>
          <cell r="AW400">
            <v>81580</v>
          </cell>
          <cell r="AX400">
            <v>173945.28</v>
          </cell>
          <cell r="AY400">
            <v>100062.34</v>
          </cell>
          <cell r="AZ400">
            <v>174823.44</v>
          </cell>
          <cell r="BA400">
            <v>38886</v>
          </cell>
          <cell r="BB400">
            <v>12154.279999999999</v>
          </cell>
          <cell r="BC400">
            <v>11692.910000000003</v>
          </cell>
          <cell r="BD400">
            <v>63041.23000000001</v>
          </cell>
          <cell r="BE400">
            <v>56029.17</v>
          </cell>
          <cell r="BF400">
            <v>46348.299999999996</v>
          </cell>
          <cell r="BG400">
            <v>44594.68</v>
          </cell>
          <cell r="BH400">
            <v>92763.130000000063</v>
          </cell>
          <cell r="BI400">
            <v>93244.509999999951</v>
          </cell>
          <cell r="BJ400">
            <v>102959.45000000001</v>
          </cell>
          <cell r="BK400">
            <v>170364.95</v>
          </cell>
          <cell r="BL400">
            <v>128146.40999999992</v>
          </cell>
          <cell r="BM400">
            <v>182788.25999999978</v>
          </cell>
        </row>
        <row r="401">
          <cell r="A401" t="str">
            <v>5393-112</v>
          </cell>
          <cell r="B401" t="str">
            <v>ขาดทุนจากการประมาณการค่าเช่า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539061</v>
          </cell>
          <cell r="K401">
            <v>1508612.96</v>
          </cell>
          <cell r="L401">
            <v>991061.96</v>
          </cell>
          <cell r="M401">
            <v>1357495.96</v>
          </cell>
          <cell r="N401">
            <v>809001.76</v>
          </cell>
          <cell r="O401">
            <v>1309986.28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30423294.579999998</v>
          </cell>
          <cell r="AH401">
            <v>30423294.579999998</v>
          </cell>
          <cell r="AI401">
            <v>30423322.370000001</v>
          </cell>
          <cell r="AJ401">
            <v>28779574.25</v>
          </cell>
          <cell r="AK401">
            <v>31041737.989999998</v>
          </cell>
          <cell r="AL401">
            <v>0</v>
          </cell>
          <cell r="AM401">
            <v>0</v>
          </cell>
          <cell r="AN401">
            <v>0</v>
          </cell>
          <cell r="AO401">
            <v>539061</v>
          </cell>
          <cell r="AP401">
            <v>-539061</v>
          </cell>
          <cell r="AQ401">
            <v>0</v>
          </cell>
          <cell r="AR401">
            <v>517551</v>
          </cell>
          <cell r="AS401">
            <v>-366434</v>
          </cell>
          <cell r="AT401">
            <v>548494.19999999995</v>
          </cell>
          <cell r="AU401">
            <v>809001.76</v>
          </cell>
          <cell r="AV401">
            <v>0</v>
          </cell>
          <cell r="AW401">
            <v>0</v>
          </cell>
          <cell r="AX401">
            <v>0</v>
          </cell>
          <cell r="AY401">
            <v>1309986.28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-27.790000002831221</v>
          </cell>
          <cell r="BM401">
            <v>1643748.120000001</v>
          </cell>
        </row>
        <row r="402">
          <cell r="A402" t="str">
            <v>5394-111.1</v>
          </cell>
          <cell r="B402" t="str">
            <v>กลับรายการขาดทุนจากกระแสเงินสดรับในอนาคต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-2711182.75</v>
          </cell>
          <cell r="AC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0</v>
          </cell>
          <cell r="BF402">
            <v>0</v>
          </cell>
          <cell r="BG402">
            <v>0</v>
          </cell>
          <cell r="BH402">
            <v>0</v>
          </cell>
          <cell r="BI402">
            <v>0</v>
          </cell>
          <cell r="BJ402">
            <v>0</v>
          </cell>
          <cell r="BK402">
            <v>0</v>
          </cell>
        </row>
        <row r="403">
          <cell r="A403" t="str">
            <v>5395-111</v>
          </cell>
          <cell r="B403" t="str">
            <v>ขาดทุนจากการตัดจำหน่ายทรัพย์สิน</v>
          </cell>
          <cell r="C403" t="str">
            <v>ขาดทุนจากการลดมูลค่าสินทรัพย์และรายการตัดจำหน่ายสินทรัพย์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6871200</v>
          </cell>
          <cell r="L403">
            <v>6871200</v>
          </cell>
          <cell r="M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6871200</v>
          </cell>
          <cell r="AT403">
            <v>0</v>
          </cell>
        </row>
        <row r="404">
          <cell r="A404" t="str">
            <v>5396-111</v>
          </cell>
          <cell r="B404" t="str">
            <v>หนี้สูญ</v>
          </cell>
          <cell r="C404" t="str">
            <v>หนี้สงสัยจะสูญ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59094469.289999999</v>
          </cell>
          <cell r="X404">
            <v>59094469.289999999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59094469.289999999</v>
          </cell>
        </row>
        <row r="405">
          <cell r="A405" t="str">
            <v>5399-999</v>
          </cell>
          <cell r="B405" t="str">
            <v>หนี้สงสัยจะสูญ</v>
          </cell>
          <cell r="C405" t="str">
            <v>หนี้สงสัยจะสูญ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2494650.2599999998</v>
          </cell>
          <cell r="AH405">
            <v>2494650.2599999998</v>
          </cell>
          <cell r="AI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0</v>
          </cell>
          <cell r="BJ405">
            <v>0</v>
          </cell>
          <cell r="BK405">
            <v>0</v>
          </cell>
          <cell r="BL405">
            <v>2494650.2599999998</v>
          </cell>
          <cell r="BM405">
            <v>0</v>
          </cell>
        </row>
        <row r="406">
          <cell r="A406" t="str">
            <v>5411-111</v>
          </cell>
          <cell r="B406" t="str">
            <v>ดอกเบี้ยจ่าย - เงินเบิกเกินบัญชี</v>
          </cell>
          <cell r="C406" t="str">
            <v>ต้นทุนทางการเงิน</v>
          </cell>
          <cell r="E406">
            <v>644003.43999999994</v>
          </cell>
          <cell r="F406">
            <v>0</v>
          </cell>
          <cell r="G406">
            <v>0</v>
          </cell>
          <cell r="H406">
            <v>644003.43999999994</v>
          </cell>
          <cell r="I406">
            <v>182991.73</v>
          </cell>
          <cell r="J406">
            <v>76271.53</v>
          </cell>
          <cell r="K406">
            <v>1513635.53</v>
          </cell>
          <cell r="L406">
            <v>1097905.54</v>
          </cell>
          <cell r="M406">
            <v>727572.27</v>
          </cell>
          <cell r="N406">
            <v>361319.41</v>
          </cell>
          <cell r="O406">
            <v>1469558.03</v>
          </cell>
          <cell r="P406">
            <v>1099204.77</v>
          </cell>
          <cell r="Q406">
            <v>728773.47</v>
          </cell>
          <cell r="R406">
            <v>362375.67</v>
          </cell>
          <cell r="S406">
            <v>1476054.31</v>
          </cell>
          <cell r="T406">
            <v>1105592.79</v>
          </cell>
          <cell r="U406">
            <v>735120.74</v>
          </cell>
          <cell r="V406">
            <v>368581.81</v>
          </cell>
          <cell r="W406">
            <v>1414920.02</v>
          </cell>
          <cell r="X406">
            <v>1038160.12</v>
          </cell>
          <cell r="Y406">
            <v>669630.71</v>
          </cell>
          <cell r="Z406">
            <v>324473.34999999998</v>
          </cell>
          <cell r="AA406">
            <v>1226544.42</v>
          </cell>
          <cell r="AB406">
            <v>1226544.42</v>
          </cell>
          <cell r="AC406">
            <v>1226544.42</v>
          </cell>
          <cell r="AD406">
            <v>912738.02</v>
          </cell>
          <cell r="AE406">
            <v>601694.06000000006</v>
          </cell>
          <cell r="AF406">
            <v>299227.08</v>
          </cell>
          <cell r="AG406">
            <v>1247167.96</v>
          </cell>
          <cell r="AH406">
            <v>1247167.96</v>
          </cell>
          <cell r="AI406">
            <v>941155.9</v>
          </cell>
          <cell r="AJ406">
            <v>635009.19999999995</v>
          </cell>
          <cell r="AK406">
            <v>328439.78000000003</v>
          </cell>
          <cell r="AL406">
            <v>1455524.66</v>
          </cell>
          <cell r="AM406">
            <v>1086497.8400000001</v>
          </cell>
          <cell r="AN406">
            <v>711051.73</v>
          </cell>
          <cell r="AO406">
            <v>76271.53</v>
          </cell>
          <cell r="AP406">
            <v>106720.20000000001</v>
          </cell>
          <cell r="AQ406">
            <v>461011.70999999996</v>
          </cell>
          <cell r="AR406">
            <v>415729.99</v>
          </cell>
          <cell r="AS406">
            <v>370333.27</v>
          </cell>
          <cell r="AT406">
            <v>366252.86000000004</v>
          </cell>
          <cell r="AU406">
            <v>361319.41</v>
          </cell>
          <cell r="AV406">
            <v>362375.67</v>
          </cell>
          <cell r="AW406">
            <v>366397.8</v>
          </cell>
          <cell r="AX406">
            <v>370431.30000000005</v>
          </cell>
          <cell r="AY406">
            <v>370353.26</v>
          </cell>
          <cell r="AZ406">
            <v>368581.81</v>
          </cell>
          <cell r="BA406">
            <v>366538.93</v>
          </cell>
          <cell r="BB406">
            <v>370472.05000000005</v>
          </cell>
          <cell r="BC406">
            <v>370461.52</v>
          </cell>
          <cell r="BD406">
            <v>376759.9</v>
          </cell>
          <cell r="BE406">
            <v>368529.41000000003</v>
          </cell>
          <cell r="BF406">
            <v>345157.36</v>
          </cell>
          <cell r="BG406">
            <v>324473.34999999998</v>
          </cell>
          <cell r="BH406">
            <v>313806.39999999991</v>
          </cell>
          <cell r="BI406">
            <v>311043.95999999996</v>
          </cell>
          <cell r="BJ406">
            <v>302466.98000000004</v>
          </cell>
          <cell r="BK406">
            <v>299227.08</v>
          </cell>
          <cell r="BL406">
            <v>306012.05999999994</v>
          </cell>
          <cell r="BM406">
            <v>306146.70000000007</v>
          </cell>
        </row>
        <row r="407">
          <cell r="A407" t="str">
            <v>5412-111</v>
          </cell>
          <cell r="B407" t="str">
            <v>ดอกเบี้ยจ่าย - ธนาคารกรุงไทย</v>
          </cell>
          <cell r="C407" t="str">
            <v>ต้นทุนทางการเงิน</v>
          </cell>
          <cell r="E407">
            <v>3638606.16</v>
          </cell>
          <cell r="F407">
            <v>0</v>
          </cell>
          <cell r="G407">
            <v>0</v>
          </cell>
          <cell r="H407">
            <v>3638606.16</v>
          </cell>
          <cell r="I407">
            <v>2346510.71</v>
          </cell>
          <cell r="J407">
            <v>1059850.76</v>
          </cell>
          <cell r="K407">
            <v>3103632.05</v>
          </cell>
          <cell r="L407">
            <v>1327821.78</v>
          </cell>
          <cell r="M407">
            <v>1327821.78</v>
          </cell>
          <cell r="N407">
            <v>1327821.78</v>
          </cell>
          <cell r="O407">
            <v>5491827.7999999998</v>
          </cell>
          <cell r="P407">
            <v>4113422.34</v>
          </cell>
          <cell r="Q407">
            <v>2727214.08</v>
          </cell>
          <cell r="R407">
            <v>1356073.3</v>
          </cell>
          <cell r="S407">
            <v>6090117.6200000001</v>
          </cell>
          <cell r="T407">
            <v>4640286.24</v>
          </cell>
          <cell r="U407">
            <v>3125357.82</v>
          </cell>
          <cell r="V407">
            <v>1614563.47</v>
          </cell>
          <cell r="W407">
            <v>11229791.359999999</v>
          </cell>
          <cell r="X407">
            <v>9552331.9100000001</v>
          </cell>
          <cell r="Y407">
            <v>7830790.4000000004</v>
          </cell>
          <cell r="Z407">
            <v>3912959.02</v>
          </cell>
          <cell r="AA407">
            <v>16332336.970000001</v>
          </cell>
          <cell r="AB407">
            <v>16332336.970000001</v>
          </cell>
          <cell r="AC407">
            <v>16332336.970000001</v>
          </cell>
          <cell r="AD407">
            <v>12480956.77</v>
          </cell>
          <cell r="AE407">
            <v>8425084.4100000001</v>
          </cell>
          <cell r="AF407">
            <v>4256945.78</v>
          </cell>
          <cell r="AG407">
            <v>20246598.879999999</v>
          </cell>
          <cell r="AH407">
            <v>20246598.879999999</v>
          </cell>
          <cell r="AI407">
            <v>15719236.289999999</v>
          </cell>
          <cell r="AJ407">
            <v>10886927.619999999</v>
          </cell>
          <cell r="AK407">
            <v>5804012.9400000004</v>
          </cell>
          <cell r="AL407">
            <v>29425730.710000001</v>
          </cell>
          <cell r="AM407">
            <v>22638311.219999999</v>
          </cell>
          <cell r="AN407">
            <v>15585503.77</v>
          </cell>
          <cell r="AO407">
            <v>1059850.76</v>
          </cell>
          <cell r="AP407">
            <v>1286659.95</v>
          </cell>
          <cell r="AQ407">
            <v>1292095.4500000002</v>
          </cell>
          <cell r="AR407">
            <v>1775810.2699999998</v>
          </cell>
          <cell r="AS407">
            <v>0</v>
          </cell>
          <cell r="AT407">
            <v>0</v>
          </cell>
          <cell r="AU407">
            <v>1327821.78</v>
          </cell>
          <cell r="AV407">
            <v>1356073.3</v>
          </cell>
          <cell r="AW407">
            <v>1371140.78</v>
          </cell>
          <cell r="AX407">
            <v>1386208.2599999998</v>
          </cell>
          <cell r="AY407">
            <v>1378405.46</v>
          </cell>
          <cell r="AZ407">
            <v>1614563.47</v>
          </cell>
          <cell r="BA407">
            <v>1510794.3499999999</v>
          </cell>
          <cell r="BB407">
            <v>1514928.4200000004</v>
          </cell>
          <cell r="BC407">
            <v>1449831.38</v>
          </cell>
          <cell r="BD407">
            <v>1677459.4499999993</v>
          </cell>
          <cell r="BE407">
            <v>1721541.5099999998</v>
          </cell>
          <cell r="BF407">
            <v>3917831.3800000004</v>
          </cell>
          <cell r="BG407">
            <v>3912959.02</v>
          </cell>
          <cell r="BH407">
            <v>3851380.2000000011</v>
          </cell>
          <cell r="BI407">
            <v>4055872.3599999994</v>
          </cell>
          <cell r="BJ407">
            <v>4168138.63</v>
          </cell>
          <cell r="BK407">
            <v>4256945.78</v>
          </cell>
          <cell r="BL407">
            <v>4527362.59</v>
          </cell>
          <cell r="BM407">
            <v>4832308.67</v>
          </cell>
        </row>
        <row r="408">
          <cell r="A408" t="str">
            <v>5412-112</v>
          </cell>
          <cell r="B408" t="str">
            <v>ดอกเบี้ยจ่าย - ธนาคารธนชาต</v>
          </cell>
          <cell r="C408" t="str">
            <v>ต้นทุนทางการเงิน</v>
          </cell>
          <cell r="E408">
            <v>3401144.92</v>
          </cell>
          <cell r="F408">
            <v>0</v>
          </cell>
          <cell r="G408">
            <v>0</v>
          </cell>
          <cell r="H408">
            <v>3401144.92</v>
          </cell>
          <cell r="I408">
            <v>2541509.59</v>
          </cell>
          <cell r="J408">
            <v>1691904.15</v>
          </cell>
          <cell r="K408">
            <v>11427025.26</v>
          </cell>
          <cell r="L408">
            <v>8634438.8399999999</v>
          </cell>
          <cell r="M408">
            <v>6339539.5700000003</v>
          </cell>
          <cell r="N408">
            <v>3756366.12</v>
          </cell>
          <cell r="O408">
            <v>10117400.15</v>
          </cell>
          <cell r="P408">
            <v>6226193.7400000002</v>
          </cell>
          <cell r="Q408">
            <v>1664712.05</v>
          </cell>
          <cell r="AO408">
            <v>1691904.15</v>
          </cell>
          <cell r="AP408">
            <v>849605.44</v>
          </cell>
          <cell r="AQ408">
            <v>859635.33000000007</v>
          </cell>
          <cell r="AR408">
            <v>2792586.42</v>
          </cell>
          <cell r="AS408">
            <v>2294899.2699999996</v>
          </cell>
          <cell r="AT408">
            <v>2583173.4500000002</v>
          </cell>
          <cell r="AU408">
            <v>3756366.12</v>
          </cell>
          <cell r="AV408">
            <v>0</v>
          </cell>
          <cell r="AW408">
            <v>1664712.05</v>
          </cell>
          <cell r="AX408">
            <v>4561481.6900000004</v>
          </cell>
          <cell r="AY408">
            <v>3891206.41</v>
          </cell>
        </row>
        <row r="409">
          <cell r="A409" t="str">
            <v>5413-111</v>
          </cell>
          <cell r="B409" t="str">
            <v xml:space="preserve">ดอกเบี้ยจ่าย - ขายลดตั๋ว </v>
          </cell>
          <cell r="C409" t="str">
            <v>ต้นทุนทางการเงิน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1555273.97</v>
          </cell>
          <cell r="AH409">
            <v>1555273.97</v>
          </cell>
          <cell r="AI409">
            <v>1400342.46</v>
          </cell>
          <cell r="AJ409">
            <v>1034863.02</v>
          </cell>
          <cell r="AK409">
            <v>544325.34</v>
          </cell>
          <cell r="AL409">
            <v>1325646.42</v>
          </cell>
          <cell r="AM409">
            <v>735941.91</v>
          </cell>
          <cell r="AN409">
            <v>131095.89000000001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  <cell r="BF409">
            <v>0</v>
          </cell>
          <cell r="BG409">
            <v>0</v>
          </cell>
          <cell r="BH409">
            <v>0</v>
          </cell>
          <cell r="BI409">
            <v>0</v>
          </cell>
          <cell r="BJ409">
            <v>0</v>
          </cell>
          <cell r="BK409">
            <v>0</v>
          </cell>
          <cell r="BL409">
            <v>154931.51</v>
          </cell>
          <cell r="BM409">
            <v>365479.43999999994</v>
          </cell>
        </row>
        <row r="410">
          <cell r="A410" t="str">
            <v>5421-111</v>
          </cell>
          <cell r="B410" t="str">
            <v>ดอกเบี้ยจ่าย- บจก.ณัฐนันท์พัฒนา</v>
          </cell>
          <cell r="C410" t="str">
            <v>ต้นทุนทางการเงิน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8023.97</v>
          </cell>
          <cell r="AH410">
            <v>8023.97</v>
          </cell>
          <cell r="AI410">
            <v>8023.97</v>
          </cell>
          <cell r="AJ410">
            <v>8023.97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0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</row>
        <row r="411">
          <cell r="A411" t="str">
            <v>5421-112</v>
          </cell>
          <cell r="B411" t="str">
            <v>ดอกเบี้ยจ่าย-บจ.เดอะวิลล่า(หัวหิน)</v>
          </cell>
          <cell r="C411" t="str">
            <v>ต้นทุนทางการเงิน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13965776.789999999</v>
          </cell>
          <cell r="L411">
            <v>11554774.060000001</v>
          </cell>
          <cell r="M411">
            <v>7909165.7999999998</v>
          </cell>
          <cell r="N411">
            <v>4051972.06</v>
          </cell>
          <cell r="AO411">
            <v>0</v>
          </cell>
          <cell r="AP411">
            <v>0</v>
          </cell>
          <cell r="AQ411">
            <v>0</v>
          </cell>
          <cell r="AR411">
            <v>2411002.7299999986</v>
          </cell>
          <cell r="AS411">
            <v>3645608.2600000007</v>
          </cell>
          <cell r="AT411">
            <v>3857193.7399999998</v>
          </cell>
          <cell r="AU411">
            <v>4051972.06</v>
          </cell>
          <cell r="AV411">
            <v>0</v>
          </cell>
          <cell r="AY411">
            <v>0</v>
          </cell>
        </row>
        <row r="412">
          <cell r="A412" t="str">
            <v>5431-111</v>
          </cell>
          <cell r="B412" t="str">
            <v>ดอกเบี้ยจ่าย-อื่นๆ</v>
          </cell>
          <cell r="C412" t="str">
            <v>ต้นทุนทางการเงิน</v>
          </cell>
          <cell r="E412">
            <v>138623.06</v>
          </cell>
          <cell r="F412">
            <v>0</v>
          </cell>
          <cell r="G412">
            <v>0</v>
          </cell>
          <cell r="H412">
            <v>138623.06</v>
          </cell>
          <cell r="I412">
            <v>87322.71</v>
          </cell>
          <cell r="J412">
            <v>36491.56</v>
          </cell>
          <cell r="K412">
            <v>41446.92</v>
          </cell>
          <cell r="L412">
            <v>26464.71</v>
          </cell>
          <cell r="M412">
            <v>12916.31</v>
          </cell>
          <cell r="N412">
            <v>5583.19</v>
          </cell>
          <cell r="O412">
            <v>12284.31</v>
          </cell>
          <cell r="P412">
            <v>6327.01</v>
          </cell>
          <cell r="AO412">
            <v>36491.56</v>
          </cell>
          <cell r="AP412">
            <v>50831.150000000009</v>
          </cell>
          <cell r="AQ412">
            <v>51300.349999999991</v>
          </cell>
          <cell r="AR412">
            <v>14982.21</v>
          </cell>
          <cell r="AS412">
            <v>13548.4</v>
          </cell>
          <cell r="AT412">
            <v>7333.12</v>
          </cell>
          <cell r="AU412">
            <v>5583.19</v>
          </cell>
          <cell r="AV412">
            <v>0</v>
          </cell>
          <cell r="AX412">
            <v>6327.01</v>
          </cell>
          <cell r="AY412">
            <v>5957.2999999999993</v>
          </cell>
        </row>
        <row r="413">
          <cell r="A413" t="str">
            <v>5441-111</v>
          </cell>
          <cell r="B413" t="str">
            <v>ค่าธรรมเนียมเงินกู้-สถาบันการเงิน</v>
          </cell>
          <cell r="C413" t="str">
            <v>ต้นทุนทางการเงิน</v>
          </cell>
          <cell r="E413">
            <v>2000000</v>
          </cell>
          <cell r="F413">
            <v>0</v>
          </cell>
          <cell r="G413">
            <v>0</v>
          </cell>
          <cell r="H413">
            <v>2000000</v>
          </cell>
          <cell r="I413">
            <v>0</v>
          </cell>
          <cell r="J413">
            <v>0</v>
          </cell>
          <cell r="K413">
            <v>2855000</v>
          </cell>
          <cell r="L413">
            <v>477979.6</v>
          </cell>
          <cell r="M413">
            <v>477979.6</v>
          </cell>
          <cell r="N413">
            <v>0</v>
          </cell>
          <cell r="O413">
            <v>396415.38</v>
          </cell>
          <cell r="P413">
            <v>196415.38</v>
          </cell>
          <cell r="AO413">
            <v>0</v>
          </cell>
          <cell r="AP413">
            <v>0</v>
          </cell>
          <cell r="AQ413">
            <v>2000000</v>
          </cell>
          <cell r="AR413">
            <v>2377020.4</v>
          </cell>
          <cell r="AS413">
            <v>0</v>
          </cell>
          <cell r="AT413">
            <v>477979.6</v>
          </cell>
          <cell r="AU413">
            <v>0</v>
          </cell>
          <cell r="AV413">
            <v>0</v>
          </cell>
          <cell r="AX413">
            <v>196415.38</v>
          </cell>
          <cell r="AY413">
            <v>200000</v>
          </cell>
        </row>
        <row r="414">
          <cell r="A414" t="str">
            <v>5511-111</v>
          </cell>
          <cell r="B414" t="str">
            <v>ภาษีเงินได้นิติบุคคล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1104744.33</v>
          </cell>
          <cell r="AM414">
            <v>3995506.95</v>
          </cell>
          <cell r="AN414">
            <v>1782319.13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  <cell r="BF414">
            <v>0</v>
          </cell>
          <cell r="BG414">
            <v>0</v>
          </cell>
          <cell r="BH414">
            <v>0</v>
          </cell>
          <cell r="BI414">
            <v>0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</row>
        <row r="415">
          <cell r="A415" t="str">
            <v>5511-112</v>
          </cell>
          <cell r="B415" t="str">
            <v>ค่าใช้จ่ายภาษีเงินได้รอการตัดบัญชีที่เกิดจากการลดอัตราภาษีเงินได้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1104744.33</v>
          </cell>
          <cell r="AM415">
            <v>3995506.95</v>
          </cell>
          <cell r="AN415">
            <v>1782319.13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0</v>
          </cell>
          <cell r="BG415">
            <v>0</v>
          </cell>
          <cell r="BH415">
            <v>0</v>
          </cell>
        </row>
        <row r="416">
          <cell r="A416" t="str">
            <v>5611-111</v>
          </cell>
          <cell r="B416" t="str">
            <v>ค่าใช้จ่าย(รายได้)ภาษีเงินได้รอการตัดบัญชี</v>
          </cell>
          <cell r="E416">
            <v>-5474304.6299999999</v>
          </cell>
          <cell r="F416">
            <v>5182103.12</v>
          </cell>
          <cell r="G416">
            <v>0</v>
          </cell>
          <cell r="H416">
            <v>-292201.50999999978</v>
          </cell>
          <cell r="I416">
            <v>-5474304.6299999999</v>
          </cell>
          <cell r="J416">
            <v>1490628.01</v>
          </cell>
          <cell r="K416">
            <v>8850369.8000000007</v>
          </cell>
          <cell r="L416">
            <v>6183696.46</v>
          </cell>
          <cell r="M416">
            <v>5650263.1799999997</v>
          </cell>
          <cell r="N416">
            <v>3993003.82</v>
          </cell>
          <cell r="O416">
            <v>-20050181.32</v>
          </cell>
          <cell r="P416">
            <v>-5563974.2581545338</v>
          </cell>
          <cell r="Q416">
            <v>-3116538.07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1104744.33</v>
          </cell>
          <cell r="AM416">
            <v>3995506.95</v>
          </cell>
          <cell r="AN416">
            <v>1782319.13</v>
          </cell>
          <cell r="AO416">
            <v>1490628.01</v>
          </cell>
          <cell r="AP416">
            <v>-6964932.6399999997</v>
          </cell>
          <cell r="AQ416">
            <v>5182103.12</v>
          </cell>
          <cell r="AR416">
            <v>2666673.3400000008</v>
          </cell>
          <cell r="AS416">
            <v>533433.28000000026</v>
          </cell>
          <cell r="AT416">
            <v>1657259.3599999999</v>
          </cell>
          <cell r="AU416">
            <v>3993003.82</v>
          </cell>
          <cell r="AV416">
            <v>0</v>
          </cell>
          <cell r="AW416">
            <v>-3116538.07</v>
          </cell>
          <cell r="AX416">
            <v>-2447436.188154534</v>
          </cell>
          <cell r="AY416">
            <v>-14486207.061845466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  <cell r="BF416">
            <v>0</v>
          </cell>
          <cell r="BG416">
            <v>0</v>
          </cell>
          <cell r="BH416">
            <v>0</v>
          </cell>
        </row>
        <row r="417">
          <cell r="A417" t="str">
            <v>5611-112</v>
          </cell>
          <cell r="B417" t="str">
            <v>Tax Income Actuarial (gain) loss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AO417">
            <v>0</v>
          </cell>
          <cell r="AP417">
            <v>0</v>
          </cell>
          <cell r="AQ417">
            <v>0</v>
          </cell>
        </row>
        <row r="418">
          <cell r="A418" t="str">
            <v>5711-111</v>
          </cell>
          <cell r="B418" t="str">
            <v>กำไร(ขาดทุน)-คณิตศาสตร์ประกันภัย</v>
          </cell>
          <cell r="E418">
            <v>1930.4600000000019</v>
          </cell>
          <cell r="F418">
            <v>0</v>
          </cell>
          <cell r="G418">
            <v>1930.46</v>
          </cell>
          <cell r="H418">
            <v>1.8189894035458565E-12</v>
          </cell>
          <cell r="I418">
            <v>0</v>
          </cell>
          <cell r="AO418">
            <v>0</v>
          </cell>
          <cell r="AP418">
            <v>0</v>
          </cell>
          <cell r="AQ418">
            <v>1.8189894035458565E-12</v>
          </cell>
        </row>
        <row r="419">
          <cell r="B419" t="str">
            <v>ขาดทุนจากการลดมูลค่าโครงการ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101645930.54000001</v>
          </cell>
          <cell r="AH419">
            <v>101645930.54000001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  <cell r="BF419">
            <v>0</v>
          </cell>
          <cell r="BG419">
            <v>0</v>
          </cell>
          <cell r="BH419">
            <v>0</v>
          </cell>
          <cell r="BI419">
            <v>0</v>
          </cell>
          <cell r="BJ419">
            <v>0</v>
          </cell>
          <cell r="BK419">
            <v>0</v>
          </cell>
          <cell r="BL419">
            <v>101645930.54000001</v>
          </cell>
          <cell r="BM419">
            <v>0</v>
          </cell>
        </row>
        <row r="420">
          <cell r="E420">
            <v>8784219.1199999526</v>
          </cell>
          <cell r="F420">
            <v>27849191.030000001</v>
          </cell>
          <cell r="G420">
            <v>9458742.5800000001</v>
          </cell>
          <cell r="H420">
            <v>27174667.569999933</v>
          </cell>
          <cell r="I420">
            <v>-8698189.8000000101</v>
          </cell>
          <cell r="J420">
            <v>-1846815.3100000133</v>
          </cell>
          <cell r="K420">
            <v>12771660.280000046</v>
          </cell>
          <cell r="L420">
            <v>10308178.779999994</v>
          </cell>
          <cell r="M420">
            <v>-3727336.3799999878</v>
          </cell>
          <cell r="N420">
            <v>-4922099.5299999975</v>
          </cell>
          <cell r="O420">
            <v>-41150906.419999972</v>
          </cell>
          <cell r="P420">
            <v>-14369507.248154571</v>
          </cell>
          <cell r="Q420">
            <v>10196998.789999999</v>
          </cell>
          <cell r="R420">
            <v>6020372.5999999996</v>
          </cell>
          <cell r="S420">
            <v>30176277.999999996</v>
          </cell>
          <cell r="T420">
            <v>23068133.239999995</v>
          </cell>
          <cell r="U420">
            <v>12334130.360000001</v>
          </cell>
          <cell r="V420">
            <v>6945481.29</v>
          </cell>
          <cell r="W420">
            <v>-149633384.57092112</v>
          </cell>
          <cell r="X420">
            <v>-159318525.17999995</v>
          </cell>
          <cell r="Y420">
            <v>-164017249.73999989</v>
          </cell>
          <cell r="Z420">
            <v>9307356.9099999983</v>
          </cell>
          <cell r="AA420">
            <v>26041089.009999976</v>
          </cell>
          <cell r="AB420">
            <v>29946370.549999993</v>
          </cell>
          <cell r="AC420">
            <v>26041089.009999976</v>
          </cell>
          <cell r="AD420">
            <v>21668777.699999981</v>
          </cell>
          <cell r="AE420">
            <v>16883379.57</v>
          </cell>
          <cell r="AF420">
            <v>8394944.790000001</v>
          </cell>
          <cell r="AG420">
            <v>192250274.47999996</v>
          </cell>
          <cell r="AH420">
            <v>192250274.47999996</v>
          </cell>
          <cell r="AI420">
            <v>75432597.089999974</v>
          </cell>
          <cell r="AJ420">
            <v>62416326.71540001</v>
          </cell>
          <cell r="AK420">
            <v>43698626.260000005</v>
          </cell>
          <cell r="AL420">
            <v>-6813531.9199999906</v>
          </cell>
          <cell r="AM420">
            <v>-12915667.280000024</v>
          </cell>
          <cell r="AN420">
            <v>-14300460.939999983</v>
          </cell>
          <cell r="AO420">
            <v>-1846815.3100000133</v>
          </cell>
          <cell r="AP420">
            <v>-6851374.4899999797</v>
          </cell>
          <cell r="AQ420">
            <v>35872857.369999997</v>
          </cell>
          <cell r="AR420">
            <v>2463481.4999999697</v>
          </cell>
          <cell r="AS420">
            <v>14035515.16</v>
          </cell>
          <cell r="AT420">
            <v>1194763.1499999969</v>
          </cell>
          <cell r="AU420">
            <v>-4922099.5299999975</v>
          </cell>
          <cell r="AV420">
            <v>6020372.5999999996</v>
          </cell>
          <cell r="AW420">
            <v>4176626.189999999</v>
          </cell>
          <cell r="AX420">
            <v>-24566506.038154524</v>
          </cell>
          <cell r="AY420">
            <v>-26781399.171845466</v>
          </cell>
          <cell r="AZ420">
            <v>6945481.29</v>
          </cell>
          <cell r="BA420">
            <v>5388649.0699999994</v>
          </cell>
          <cell r="BB420">
            <v>10734002.879999999</v>
          </cell>
          <cell r="BC420">
            <v>7108144.7599999988</v>
          </cell>
          <cell r="BD420">
            <v>9685140.6090788916</v>
          </cell>
          <cell r="BE420">
            <v>4698724.5600000005</v>
          </cell>
          <cell r="BF420">
            <v>-173324606.64999992</v>
          </cell>
          <cell r="BG420">
            <v>9307356.9099999983</v>
          </cell>
          <cell r="BH420">
            <v>4372311.309999994</v>
          </cell>
          <cell r="BI420">
            <v>4785398.1300000008</v>
          </cell>
          <cell r="BJ420">
            <v>8488434.7800000049</v>
          </cell>
          <cell r="BK420">
            <v>8394944.790000001</v>
          </cell>
          <cell r="BL420">
            <v>116817677.39</v>
          </cell>
          <cell r="BM420">
            <v>13016270.374599991</v>
          </cell>
        </row>
        <row r="421">
          <cell r="E421">
            <v>27179457.07</v>
          </cell>
        </row>
        <row r="459">
          <cell r="B459" t="str">
            <v>-</v>
          </cell>
        </row>
        <row r="460">
          <cell r="B460" t="str">
            <v>-</v>
          </cell>
        </row>
        <row r="465">
          <cell r="B465" t="str">
            <v>-</v>
          </cell>
        </row>
        <row r="466">
          <cell r="B466" t="str">
            <v>-</v>
          </cell>
        </row>
        <row r="467">
          <cell r="B467" t="str">
            <v>-</v>
          </cell>
        </row>
        <row r="470">
          <cell r="B470" t="str">
            <v>-</v>
          </cell>
        </row>
        <row r="471">
          <cell r="B471" t="str">
            <v>-</v>
          </cell>
        </row>
        <row r="472">
          <cell r="B472" t="str">
            <v>-</v>
          </cell>
        </row>
        <row r="473">
          <cell r="B473" t="str">
            <v>-</v>
          </cell>
        </row>
        <row r="474">
          <cell r="B474" t="str">
            <v>-</v>
          </cell>
        </row>
        <row r="477">
          <cell r="B477" t="str">
            <v>-</v>
          </cell>
        </row>
        <row r="478">
          <cell r="B478" t="str">
            <v>-</v>
          </cell>
        </row>
        <row r="479">
          <cell r="B479" t="str">
            <v>-</v>
          </cell>
        </row>
      </sheetData>
      <sheetData sheetId="46">
        <row r="1">
          <cell r="F1" t="str">
            <v>P820</v>
          </cell>
        </row>
        <row r="2">
          <cell r="A2" t="str">
            <v>CLIENT</v>
          </cell>
          <cell r="B2" t="str">
            <v>EVERLAND PCL.</v>
          </cell>
          <cell r="F2" t="str">
            <v>Initials - Date</v>
          </cell>
        </row>
        <row r="3">
          <cell r="A3" t="str">
            <v>PERIOD</v>
          </cell>
          <cell r="B3" t="str">
            <v>As at 30 September 2015</v>
          </cell>
          <cell r="E3" t="str">
            <v>Prepared by</v>
          </cell>
          <cell r="F3" t="str">
            <v>RP - 22/10/2015</v>
          </cell>
        </row>
        <row r="4">
          <cell r="A4" t="str">
            <v>SUBJECT</v>
          </cell>
          <cell r="B4" t="str">
            <v xml:space="preserve">Summary adjusting /reclassifying  /client adjesting entries  </v>
          </cell>
          <cell r="E4" t="str">
            <v>Reviewed by</v>
          </cell>
        </row>
        <row r="5">
          <cell r="A5" t="str">
            <v>Item  No.</v>
          </cell>
          <cell r="B5" t="str">
            <v>Ref. W/P</v>
          </cell>
          <cell r="C5" t="str">
            <v>A/C code</v>
          </cell>
          <cell r="D5" t="str">
            <v>Account name</v>
          </cell>
          <cell r="E5" t="str">
            <v>Dr</v>
          </cell>
          <cell r="F5" t="str">
            <v>Cr</v>
          </cell>
          <cell r="H5" t="str">
            <v>Assets amount</v>
          </cell>
          <cell r="I5" t="str">
            <v>Liabilities&amp;Equity</v>
          </cell>
          <cell r="J5" t="str">
            <v>P/L amount</v>
          </cell>
        </row>
        <row r="6">
          <cell r="H6" t="str">
            <v>adjusted Dr(Cr)</v>
          </cell>
          <cell r="I6" t="str">
            <v>adjusted Dr(Cr)</v>
          </cell>
          <cell r="J6" t="str">
            <v>adjusted Dr(Cr)</v>
          </cell>
        </row>
        <row r="7">
          <cell r="A7" t="str">
            <v xml:space="preserve"> Adjusting journal entries</v>
          </cell>
          <cell r="D7">
            <v>0</v>
          </cell>
        </row>
        <row r="8">
          <cell r="A8" t="str">
            <v>CJE # 1</v>
          </cell>
          <cell r="C8" t="str">
            <v>5321-115</v>
          </cell>
          <cell r="D8" t="str">
            <v>เงินสมทบกองทุนประกันสังคม</v>
          </cell>
          <cell r="E8">
            <v>66272</v>
          </cell>
          <cell r="K8">
            <v>1656372.29</v>
          </cell>
        </row>
        <row r="9">
          <cell r="B9" t="str">
            <v>&lt;D320/1&gt;</v>
          </cell>
          <cell r="C9" t="str">
            <v>2151-113</v>
          </cell>
          <cell r="D9" t="str">
            <v>เงินสมทบกองทุนประกันสังคมค้างจ่าย</v>
          </cell>
          <cell r="F9">
            <v>66272</v>
          </cell>
        </row>
        <row r="10">
          <cell r="D10" t="str">
            <v>ปป.เงินประกันสังคม เดือน 8 และค่าใช้จ่ายค้างจ่าย บันทึกบัญชีผิด</v>
          </cell>
        </row>
        <row r="12">
          <cell r="C12" t="str">
            <v>5321-115</v>
          </cell>
          <cell r="D12" t="str">
            <v>เงินสมทบกองทุนประกันสังคม</v>
          </cell>
          <cell r="E12">
            <v>72472</v>
          </cell>
        </row>
        <row r="13">
          <cell r="C13" t="str">
            <v>2151-113</v>
          </cell>
          <cell r="D13" t="str">
            <v>เงินสมทบกองทุนประกันสังคมค้างจ่าย</v>
          </cell>
          <cell r="F13">
            <v>72472</v>
          </cell>
        </row>
        <row r="14">
          <cell r="D14" t="str">
            <v>ปป.เงินประกันสังคม เดือน 9 และค่าใช้จ่ายค้างจ่าย บันทึกบัญชีผิด</v>
          </cell>
        </row>
        <row r="15">
          <cell r="D15">
            <v>0</v>
          </cell>
        </row>
        <row r="16">
          <cell r="A16" t="str">
            <v>CJE # 2</v>
          </cell>
          <cell r="B16" t="str">
            <v>PV2015090246</v>
          </cell>
          <cell r="C16" t="str">
            <v>2121-121</v>
          </cell>
          <cell r="D16" t="str">
            <v>เจ้าหนี้ผู้รับเหมาก่อสร้าง</v>
          </cell>
          <cell r="E16">
            <v>14624.76</v>
          </cell>
        </row>
        <row r="17">
          <cell r="C17" t="str">
            <v>1179-112</v>
          </cell>
          <cell r="D17" t="str">
            <v>ลูกหนี้ผู้รับเหมา</v>
          </cell>
          <cell r="F17">
            <v>14624.76</v>
          </cell>
        </row>
        <row r="18">
          <cell r="D18" t="str">
            <v>ปป.VP 8-153 เนื่องจากบันทึกบัญชีซ้ำ กับ VP 8-155</v>
          </cell>
        </row>
        <row r="20">
          <cell r="A20" t="str">
            <v>CJE # 3</v>
          </cell>
          <cell r="B20" t="str">
            <v>JV2015090052</v>
          </cell>
          <cell r="C20" t="str">
            <v>5323-122</v>
          </cell>
          <cell r="D20" t="str">
            <v>ต้นทุนบริการ-ผลประโยชน์พนักงาน</v>
          </cell>
          <cell r="E20">
            <v>155232.63</v>
          </cell>
        </row>
        <row r="21">
          <cell r="C21" t="str">
            <v>5323-123</v>
          </cell>
          <cell r="D21" t="str">
            <v>ต้นทุนดอกเบี้ย-ผลประโยชน์พนักงาน</v>
          </cell>
          <cell r="E21">
            <v>19504.960000000006</v>
          </cell>
        </row>
        <row r="22">
          <cell r="C22" t="str">
            <v>5323-124</v>
          </cell>
          <cell r="D22" t="str">
            <v>ขาดทุน(กำไร)จากการประมาณตามหลักคณิตฯ</v>
          </cell>
          <cell r="E22">
            <v>149595.03</v>
          </cell>
        </row>
        <row r="23">
          <cell r="C23" t="str">
            <v>2281-111</v>
          </cell>
          <cell r="D23" t="str">
            <v>ภาระผูกพันตามโครงการผลประโยชน์พนักงาน</v>
          </cell>
          <cell r="F23">
            <v>324332.62</v>
          </cell>
        </row>
        <row r="24">
          <cell r="D24" t="str">
            <v>ปป.ประมาณการผลประโยชน์พนักงาน</v>
          </cell>
        </row>
        <row r="26">
          <cell r="A26" t="str">
            <v>CJE # 4</v>
          </cell>
          <cell r="B26" t="str">
            <v>JV2015090053</v>
          </cell>
          <cell r="C26" t="str">
            <v>1112-511</v>
          </cell>
          <cell r="D26" t="str">
            <v>กรุงศรีอยุธยา (CA 711-0-00094-8)</v>
          </cell>
          <cell r="E26">
            <v>20300</v>
          </cell>
        </row>
        <row r="27">
          <cell r="C27" t="str">
            <v>1113-511</v>
          </cell>
          <cell r="D27" t="str">
            <v>กรุงศรีอยุธยา (SA 711-1-10212-7)</v>
          </cell>
          <cell r="F27">
            <v>20300</v>
          </cell>
        </row>
        <row r="28">
          <cell r="D28" t="str">
            <v>ปป.RV9-23/58 เปิดบัญชีกระแสรายวัน</v>
          </cell>
        </row>
        <row r="29">
          <cell r="C29" t="str">
            <v>1113-511</v>
          </cell>
          <cell r="D29" t="str">
            <v>กรุงศรีอยุธยา (SA 711-1-10212-7)</v>
          </cell>
          <cell r="E29">
            <v>1000</v>
          </cell>
        </row>
        <row r="30">
          <cell r="C30" t="str">
            <v>1112-511</v>
          </cell>
          <cell r="D30" t="str">
            <v>กรุงศรีอยุธยา (CA 711-0-00094-8)</v>
          </cell>
          <cell r="F30">
            <v>1000</v>
          </cell>
        </row>
        <row r="31">
          <cell r="D31" t="str">
            <v>ปป.RV9-23/58 เปิดบัญชีออมทรัพย์</v>
          </cell>
        </row>
        <row r="32">
          <cell r="C32" t="str">
            <v>1113-511</v>
          </cell>
          <cell r="D32" t="str">
            <v>กรุงศรีอยุธยา (SA 711-1-10212-7)</v>
          </cell>
          <cell r="E32">
            <v>300</v>
          </cell>
        </row>
        <row r="33">
          <cell r="C33" t="str">
            <v>1112-511</v>
          </cell>
          <cell r="D33" t="str">
            <v>กรุงศรีอยุธยา (CA 711-0-00094-8)</v>
          </cell>
          <cell r="F33">
            <v>300</v>
          </cell>
        </row>
        <row r="34">
          <cell r="D34" t="str">
            <v>ปป.PV9-112/58 ค่าธรรมเนียมซื้อสมุดเช็ค</v>
          </cell>
        </row>
        <row r="35">
          <cell r="C35" t="str">
            <v>1113-611</v>
          </cell>
          <cell r="D35" t="str">
            <v>ไทยพาณิชย์ (SA 137-2-30253-2)</v>
          </cell>
          <cell r="E35">
            <v>500</v>
          </cell>
        </row>
        <row r="36">
          <cell r="C36" t="str">
            <v>1112-611</v>
          </cell>
          <cell r="D36" t="str">
            <v>ไทยพาณิชย์ (CA 137-300773-7)</v>
          </cell>
          <cell r="F36">
            <v>500</v>
          </cell>
        </row>
        <row r="37">
          <cell r="D37" t="str">
            <v>ปป.RV9-56/58 เปิดบัญชีกระแสรายวัน</v>
          </cell>
        </row>
        <row r="38">
          <cell r="C38" t="str">
            <v>1112-611</v>
          </cell>
          <cell r="D38" t="str">
            <v>ไทยพาณิชย์ (CA 137-300773-7)</v>
          </cell>
          <cell r="E38">
            <v>10000</v>
          </cell>
        </row>
        <row r="39">
          <cell r="C39" t="str">
            <v>1113-611</v>
          </cell>
          <cell r="D39" t="str">
            <v>ไทยพาณิชย์ (SA 137-2-30253-2)</v>
          </cell>
          <cell r="F39">
            <v>10000</v>
          </cell>
        </row>
        <row r="40">
          <cell r="D40" t="str">
            <v>ปป.RV9-56/58 เปิดบัญชีออมทรัพย์</v>
          </cell>
        </row>
        <row r="42">
          <cell r="A42" t="str">
            <v>CJE # 5</v>
          </cell>
          <cell r="B42" t="str">
            <v>JV2015090054</v>
          </cell>
          <cell r="C42" t="str">
            <v>1172-114</v>
          </cell>
          <cell r="D42" t="str">
            <v>ค่าใช้จ่ายล่วงหน้า-ของแถม</v>
          </cell>
          <cell r="E42">
            <v>208319</v>
          </cell>
        </row>
        <row r="43">
          <cell r="C43" t="str">
            <v>1179-112</v>
          </cell>
          <cell r="D43" t="str">
            <v>ลูกหนี้ผู้รับเหมา</v>
          </cell>
          <cell r="F43">
            <v>208319</v>
          </cell>
        </row>
        <row r="44">
          <cell r="D44" t="str">
            <v>รหัสโครงการ 8101 : ผู้รับเหมา คิสซึน่า</v>
          </cell>
        </row>
        <row r="46">
          <cell r="C46" t="str">
            <v>5333-111</v>
          </cell>
          <cell r="D46" t="str">
            <v>ค่าซ่อมแซมบำรุงรักษา-โครงการ</v>
          </cell>
          <cell r="E46">
            <v>7000</v>
          </cell>
        </row>
        <row r="47">
          <cell r="C47" t="str">
            <v>1179-112</v>
          </cell>
          <cell r="D47" t="str">
            <v>ลูกหนี้ผู้รับเหมา</v>
          </cell>
          <cell r="F47">
            <v>7000</v>
          </cell>
        </row>
        <row r="48">
          <cell r="D48" t="str">
            <v>รหัสโครงการ 8101 : ผู้รับเหมา สนั่น  จับจุ</v>
          </cell>
        </row>
        <row r="50">
          <cell r="B50" t="str">
            <v>&lt;C881-11/1&gt;</v>
          </cell>
          <cell r="C50" t="str">
            <v>1165-111</v>
          </cell>
          <cell r="D50" t="str">
            <v>ค่าสาธารณูปโภคชั่วคราว</v>
          </cell>
          <cell r="E50">
            <v>199518.62</v>
          </cell>
        </row>
        <row r="51">
          <cell r="C51" t="str">
            <v>1179-112</v>
          </cell>
          <cell r="D51" t="str">
            <v>ลูกหนี้ผู้รับเหมา</v>
          </cell>
          <cell r="F51">
            <v>199518.62</v>
          </cell>
        </row>
        <row r="52">
          <cell r="D52" t="str">
            <v>รหัสโครงการ 10301 : ผู้รับเหมา ภัคเกตุ</v>
          </cell>
        </row>
        <row r="54">
          <cell r="C54" t="str">
            <v>1164-121</v>
          </cell>
          <cell r="D54" t="str">
            <v>งานสถาปัตยกรรม</v>
          </cell>
          <cell r="E54">
            <v>253076.4</v>
          </cell>
        </row>
        <row r="55">
          <cell r="C55" t="str">
            <v>1165-171</v>
          </cell>
          <cell r="D55" t="str">
            <v>งานรั้วและประตูทางเข้าโครงการ</v>
          </cell>
          <cell r="E55">
            <v>330501.59999999998</v>
          </cell>
        </row>
        <row r="56">
          <cell r="C56" t="str">
            <v>1179-112</v>
          </cell>
          <cell r="D56" t="str">
            <v>ลูกหนี้ผู้รับเหมา</v>
          </cell>
          <cell r="F56">
            <v>583578</v>
          </cell>
        </row>
        <row r="57">
          <cell r="D57" t="str">
            <v>รหัสโครงการ 5101</v>
          </cell>
        </row>
        <row r="59">
          <cell r="C59" t="str">
            <v>1165-171</v>
          </cell>
          <cell r="D59" t="str">
            <v>งานรั้วและประตูทางเข้าโครงการ</v>
          </cell>
          <cell r="E59">
            <v>335445</v>
          </cell>
        </row>
        <row r="60">
          <cell r="C60" t="str">
            <v>1179-112</v>
          </cell>
          <cell r="D60" t="str">
            <v>ลูกหนี้ผู้รับเหมา</v>
          </cell>
          <cell r="F60">
            <v>335445</v>
          </cell>
        </row>
        <row r="61">
          <cell r="D61" t="str">
            <v>รหัสโครงการ 5101 : ผู้รับเหมา คูลวอลพรีคาสแอนด์ดีไซน์</v>
          </cell>
        </row>
        <row r="63">
          <cell r="C63" t="str">
            <v>1165-161</v>
          </cell>
          <cell r="D63" t="str">
            <v>งานภูมิสถาปัตน์โครงการ</v>
          </cell>
          <cell r="E63">
            <v>1806669.9</v>
          </cell>
        </row>
        <row r="64">
          <cell r="C64" t="str">
            <v>1179-112</v>
          </cell>
          <cell r="D64" t="str">
            <v>ลูกหนี้ผู้รับเหมา</v>
          </cell>
          <cell r="F64">
            <v>1806669.9</v>
          </cell>
        </row>
        <row r="65">
          <cell r="D65" t="str">
            <v>รหัสโครงการ 5101 : ผู้รับเหมา วโรธร  หาญณรงค์</v>
          </cell>
        </row>
        <row r="67">
          <cell r="C67" t="str">
            <v>1165-121</v>
          </cell>
          <cell r="D67" t="str">
            <v>งานระบบระบายน้ำ,ถนน,ทางเชื่อม</v>
          </cell>
          <cell r="E67">
            <v>428000</v>
          </cell>
        </row>
        <row r="68">
          <cell r="C68" t="str">
            <v>1179-112</v>
          </cell>
          <cell r="D68" t="str">
            <v>ลูกหนี้ผู้รับเหมา</v>
          </cell>
          <cell r="F68">
            <v>428000</v>
          </cell>
        </row>
        <row r="69">
          <cell r="D69" t="str">
            <v>รหัสโครงการ 5101 : ผู้รับเหมา ฮันเดร็ด  ซัพพลาย</v>
          </cell>
        </row>
        <row r="71">
          <cell r="C71" t="str">
            <v>1165-171</v>
          </cell>
          <cell r="D71" t="str">
            <v>งานรั้วและประตูทางเข้าโครงการ</v>
          </cell>
          <cell r="E71">
            <v>4090</v>
          </cell>
        </row>
        <row r="72">
          <cell r="C72" t="str">
            <v>1179-112</v>
          </cell>
          <cell r="D72" t="str">
            <v>ลูกหนี้ผู้รับเหมา</v>
          </cell>
          <cell r="F72">
            <v>4090</v>
          </cell>
        </row>
        <row r="73">
          <cell r="D73" t="str">
            <v>รหัสโครงการ 5101 : ผู้รับเหมา บุญถาวรเซรามิค 2000</v>
          </cell>
        </row>
        <row r="75">
          <cell r="C75" t="str">
            <v>1164-121</v>
          </cell>
          <cell r="D75" t="str">
            <v>งานสถาปัตยกรรม</v>
          </cell>
          <cell r="E75">
            <v>324280.62</v>
          </cell>
        </row>
        <row r="76">
          <cell r="C76" t="str">
            <v>1179-112</v>
          </cell>
          <cell r="D76" t="str">
            <v>ลูกหนี้ผู้รับเหมา</v>
          </cell>
          <cell r="F76">
            <v>324280.62</v>
          </cell>
        </row>
        <row r="77">
          <cell r="D77" t="str">
            <v>รหัสโครงการ 5101 : ผู้รับเหมา ดี พี กลาส</v>
          </cell>
        </row>
        <row r="79">
          <cell r="C79" t="str">
            <v>1162-112</v>
          </cell>
          <cell r="D79" t="str">
            <v>ค่าสำรวจและทดสอบดิน</v>
          </cell>
          <cell r="E79">
            <v>20544</v>
          </cell>
        </row>
        <row r="80">
          <cell r="C80" t="str">
            <v>1179-112</v>
          </cell>
          <cell r="D80" t="str">
            <v>ลูกหนี้ผู้รับเหมา</v>
          </cell>
          <cell r="F80">
            <v>20544</v>
          </cell>
        </row>
        <row r="81">
          <cell r="D81" t="str">
            <v>รหัสโครงการ 10401 : ผู้รับเหมา ดี พี กลาส</v>
          </cell>
        </row>
        <row r="82">
          <cell r="D82" t="str">
            <v>ปป.ลูกหนี้ผู้รับเหมาเป็นต้นทุนโครงการ และค่าซ่อมแซมโครงการ ณ 30/9/2558</v>
          </cell>
        </row>
        <row r="84">
          <cell r="A84" t="str">
            <v>CJE # 6</v>
          </cell>
          <cell r="B84" t="str">
            <v>VP2015090250</v>
          </cell>
          <cell r="C84" t="str">
            <v>1162-112</v>
          </cell>
          <cell r="D84" t="str">
            <v>ค่าสำรวจและทดสอบดิน</v>
          </cell>
          <cell r="E84">
            <v>30816</v>
          </cell>
        </row>
        <row r="85">
          <cell r="C85" t="str">
            <v>2121-121</v>
          </cell>
          <cell r="D85" t="str">
            <v>เจ้าหนี้ผู้รับเหมาก่อสร้าง</v>
          </cell>
          <cell r="F85">
            <v>30816</v>
          </cell>
        </row>
        <row r="86">
          <cell r="D86" t="str">
            <v>ปป.ตั้งหนี้งานงวด 2 (60% ของ 51,360) ค่าบริการเจาะสำรวจ</v>
          </cell>
        </row>
        <row r="87">
          <cell r="D87" t="str">
            <v>สภาพชั้นดิน-คลองสามวา (รหัสโครงการ 10401)</v>
          </cell>
        </row>
        <row r="89">
          <cell r="A89" t="str">
            <v>CJE # 7</v>
          </cell>
          <cell r="B89" t="str">
            <v>VP2015090251</v>
          </cell>
          <cell r="C89" t="str">
            <v>1168-112</v>
          </cell>
          <cell r="D89" t="str">
            <v>ค่าธรรมเนียม</v>
          </cell>
          <cell r="E89">
            <v>745</v>
          </cell>
        </row>
        <row r="90">
          <cell r="C90" t="str">
            <v>5316-111</v>
          </cell>
          <cell r="D90" t="str">
            <v>ค่ารับรองและของขวัญ</v>
          </cell>
          <cell r="E90">
            <v>17115</v>
          </cell>
        </row>
        <row r="91">
          <cell r="C91" t="str">
            <v>2171-191</v>
          </cell>
          <cell r="D91" t="str">
            <v>เจ้าหนี้อื่น</v>
          </cell>
          <cell r="F91">
            <v>17860</v>
          </cell>
        </row>
        <row r="92">
          <cell r="D92" t="str">
            <v xml:space="preserve">ปป.ตั้งหนี้เงินทดรองจ่าย ค่าขอคัดโฉนดที่ดิน-คลองสามวา </v>
          </cell>
          <cell r="G92">
            <v>7</v>
          </cell>
        </row>
        <row r="93">
          <cell r="D93" t="str">
            <v>(รหัสโครงการ 10401), ค่าอาหารและเครื่องดิ่ม</v>
          </cell>
        </row>
        <row r="95">
          <cell r="A95" t="str">
            <v>CJE # 8</v>
          </cell>
          <cell r="B95" t="str">
            <v>&lt;E320/1&gt;</v>
          </cell>
          <cell r="C95" t="str">
            <v>5312-112</v>
          </cell>
          <cell r="D95" t="str">
            <v>ค่าสถานที่ติดตั้งป้ายโฆษณา</v>
          </cell>
          <cell r="E95">
            <v>40000</v>
          </cell>
        </row>
        <row r="96">
          <cell r="C96" t="str">
            <v>2151-112</v>
          </cell>
          <cell r="D96" t="str">
            <v>ค่าใช้จ่ายส่งเสริมการขายค้างจ่าย</v>
          </cell>
          <cell r="F96">
            <v>40000</v>
          </cell>
        </row>
        <row r="97">
          <cell r="D97" t="str">
            <v>ปป.ตั้งหนี้ค่าเช่าป้ายโฆษณา โครงการ SW(5101) เดือน 8-9/58</v>
          </cell>
        </row>
        <row r="99">
          <cell r="A99" t="str">
            <v>CJE # 9</v>
          </cell>
          <cell r="B99" t="str">
            <v>JV2015090057</v>
          </cell>
          <cell r="C99" t="str">
            <v>5361-111</v>
          </cell>
          <cell r="D99" t="str">
            <v>ภาษีธุรกิจเฉพาะ</v>
          </cell>
          <cell r="E99">
            <v>244583.33</v>
          </cell>
        </row>
        <row r="100">
          <cell r="C100" t="str">
            <v>2171-116</v>
          </cell>
          <cell r="D100" t="str">
            <v>ภาษีธุรกิจเฉพาะค้างจ่าย</v>
          </cell>
          <cell r="F100">
            <v>244583.33</v>
          </cell>
        </row>
        <row r="101">
          <cell r="D101" t="str">
            <v>ปป.ภาษีค้าจ่าย เกิดจากดอกเบี้ยรับ-MRH</v>
          </cell>
        </row>
        <row r="103">
          <cell r="A103" t="str">
            <v>CJE # 10</v>
          </cell>
          <cell r="B103" t="str">
            <v>JV2015090059</v>
          </cell>
          <cell r="C103" t="str">
            <v>5333-111</v>
          </cell>
          <cell r="D103" t="str">
            <v>ค่าซ่อมแซมบำรุงรักษา-โครงการ</v>
          </cell>
          <cell r="E103">
            <v>152290</v>
          </cell>
        </row>
        <row r="104">
          <cell r="C104" t="str">
            <v>1172-114</v>
          </cell>
          <cell r="D104" t="str">
            <v>ค่าใช้จ่ายล่วงหน้า-ของแถม</v>
          </cell>
          <cell r="F104">
            <v>152290</v>
          </cell>
        </row>
        <row r="105">
          <cell r="D105" t="str">
            <v>ปป.ค่าซ่อมแซมโครงการ MRR ห้อง 42/98 รหัสโครงการ 8101</v>
          </cell>
        </row>
        <row r="107">
          <cell r="C107" t="str">
            <v>1172-114</v>
          </cell>
          <cell r="D107" t="str">
            <v>ค่าใช้จ่ายล่วงหน้า-ของแถม</v>
          </cell>
          <cell r="E107">
            <v>48800</v>
          </cell>
        </row>
        <row r="108">
          <cell r="C108" t="str">
            <v>1179-112</v>
          </cell>
          <cell r="D108" t="str">
            <v>ลูกหนี้ผู้รับเหมา</v>
          </cell>
          <cell r="F108">
            <v>48800</v>
          </cell>
        </row>
        <row r="109">
          <cell r="D109" t="str">
            <v>ปป.ลูกหนี้ผู้รับเหมา-สมนึก กพงษ์ประเสริฐ เป็นค่าใช้จ่าย-</v>
          </cell>
        </row>
        <row r="110">
          <cell r="D110" t="str">
            <v>ล่วงหน้าของแถม โครงการ MRR ห้อง 42/68 รหัสโครงการ 8101</v>
          </cell>
        </row>
        <row r="112">
          <cell r="C112" t="str">
            <v>5313-117</v>
          </cell>
          <cell r="D112" t="str">
            <v>ค่าใช้จ่ายเกี่ยวกับป้ายโฆษณา</v>
          </cell>
          <cell r="E112">
            <v>162265.5</v>
          </cell>
        </row>
        <row r="113">
          <cell r="C113" t="str">
            <v>1179-112</v>
          </cell>
          <cell r="D113" t="str">
            <v>ลูกหนี้ผู้รับเหมา</v>
          </cell>
          <cell r="F113">
            <v>162265.5</v>
          </cell>
        </row>
        <row r="114">
          <cell r="D114" t="str">
            <v>ปป.ลูกหนี้ผู้รับเหมา-เอ๊กเซส แอดเวอร์ไทซิ่ง เป็นค่าใช้จ่าย</v>
          </cell>
        </row>
        <row r="115">
          <cell r="D115" t="str">
            <v>ป้ายโฆษณาหน้าสำนักงานขาย SW.(PV 7-217/58) งวด 1/2</v>
          </cell>
        </row>
        <row r="117">
          <cell r="A117" t="str">
            <v>CJE # 11</v>
          </cell>
          <cell r="B117" t="str">
            <v>VP2015090253</v>
          </cell>
          <cell r="C117" t="str">
            <v>5313-117</v>
          </cell>
          <cell r="D117" t="str">
            <v>ค่าใช้จ่ายเกี่ยวกับป้ายโฆษณา</v>
          </cell>
          <cell r="E117">
            <v>162265.5</v>
          </cell>
        </row>
        <row r="118">
          <cell r="C118" t="str">
            <v>2151-112</v>
          </cell>
          <cell r="D118" t="str">
            <v>ค่าใช้จ่ายส่งเสริมการขายค้างจ่าย</v>
          </cell>
          <cell r="F118">
            <v>162265.5</v>
          </cell>
        </row>
        <row r="119">
          <cell r="D119" t="str">
            <v>ปป.ตั้งหนี้งวด 2/2 งานทำโครงเหล็ก-บจ.เอ็กเซส แอดเวอร์ไทซิ่ง โครงการ SW(5101)</v>
          </cell>
        </row>
        <row r="121">
          <cell r="A121" t="str">
            <v>CJE # 12</v>
          </cell>
          <cell r="C121" t="str">
            <v>5383-112</v>
          </cell>
          <cell r="D121" t="str">
            <v>ขาดทุนจากการด้อยค่า-เงินลงทุน บจ.มายรีสอร์ท โฮลดิ้ง</v>
          </cell>
          <cell r="E121">
            <v>11559749.380000001</v>
          </cell>
        </row>
        <row r="122">
          <cell r="C122" t="str">
            <v>1223-130</v>
          </cell>
          <cell r="D122" t="str">
            <v>ค่าเผื่อการด้อยค่า-เงินลงทุนบริษัท มายรีสอร์ท โฮลดิ้ง</v>
          </cell>
          <cell r="F122">
            <v>11559749.380000001</v>
          </cell>
        </row>
        <row r="123">
          <cell r="D123" t="str">
            <v>ปป.บันทึกค่าเผื่อการด้อยค่าเงินลงทุน</v>
          </cell>
        </row>
        <row r="125">
          <cell r="A125" t="str">
            <v>CJE # 13</v>
          </cell>
          <cell r="C125" t="str">
            <v>4962-111</v>
          </cell>
          <cell r="D125" t="str">
            <v>กลับรายการขาดทุนจากการประมาณการค่าเช่า</v>
          </cell>
          <cell r="E125">
            <v>400000</v>
          </cell>
        </row>
        <row r="126">
          <cell r="C126" t="str">
            <v>2281-113</v>
          </cell>
          <cell r="D126" t="str">
            <v>ประมาณการหนี้สิน-การตลาดและขาย</v>
          </cell>
          <cell r="F126">
            <v>400000</v>
          </cell>
        </row>
        <row r="127">
          <cell r="D127" t="str">
            <v>ปป.ประมาณการหนี้สินค่าเช่าเพิ่มขึ้น</v>
          </cell>
        </row>
        <row r="129">
          <cell r="A129" t="str">
            <v>CJE # 14</v>
          </cell>
          <cell r="C129" t="str">
            <v>5611-111</v>
          </cell>
          <cell r="D129" t="str">
            <v>ค่าใช้จ่าย(รายได้)ภาษีเงินได้รอการตัดบัญชี</v>
          </cell>
          <cell r="E129">
            <v>5182103.12</v>
          </cell>
        </row>
        <row r="130">
          <cell r="C130" t="str">
            <v>1271-111</v>
          </cell>
          <cell r="D130" t="str">
            <v>สินทรัพย์ภาษีเงินได้รอตัดบัญชี</v>
          </cell>
          <cell r="F130">
            <v>5182103.12</v>
          </cell>
        </row>
        <row r="133">
          <cell r="A133" t="str">
            <v>Reclassiflying journal entries</v>
          </cell>
        </row>
        <row r="134">
          <cell r="C134" t="str">
            <v>5313-115.2</v>
          </cell>
          <cell r="D134" t="str">
            <v>ค่าสื่อโฆษณา-หนังสือพิมพ์ (บริหาร)</v>
          </cell>
        </row>
        <row r="135">
          <cell r="C135" t="str">
            <v>5316-111.2</v>
          </cell>
          <cell r="D135" t="str">
            <v>ค่ารับรองและของขวัญ (บริหาร)</v>
          </cell>
        </row>
        <row r="136">
          <cell r="A136" t="str">
            <v>RJE 1</v>
          </cell>
          <cell r="C136" t="str">
            <v>5321-111</v>
          </cell>
          <cell r="D136" t="str">
            <v>เงินเดือน ค่าจ้าง</v>
          </cell>
          <cell r="F136">
            <v>7709385</v>
          </cell>
        </row>
        <row r="137">
          <cell r="C137" t="str">
            <v>5321-111.1</v>
          </cell>
          <cell r="D137" t="str">
            <v>เงินเดือน ค่าจ้าง-ขาย</v>
          </cell>
          <cell r="E137">
            <v>860385</v>
          </cell>
        </row>
        <row r="138">
          <cell r="C138" t="str">
            <v>5321-111.2</v>
          </cell>
          <cell r="D138" t="str">
            <v>เงินเดือน ค่าจ้าง-ผู้บริหาร</v>
          </cell>
          <cell r="E138">
            <v>6849000</v>
          </cell>
        </row>
        <row r="139">
          <cell r="C139" t="str">
            <v>5321-112.1</v>
          </cell>
          <cell r="D139" t="str">
            <v>ค่าล่วงเวลา-ผู้บริหาร</v>
          </cell>
        </row>
        <row r="140">
          <cell r="C140" t="str">
            <v>5321-112.2</v>
          </cell>
          <cell r="D140" t="str">
            <v>ค่าล่วงเวลา-ขาย</v>
          </cell>
        </row>
        <row r="141">
          <cell r="C141" t="str">
            <v>5321-113</v>
          </cell>
          <cell r="D141" t="str">
            <v>ค่าเบี้ยเลี้ยง</v>
          </cell>
          <cell r="F141">
            <v>8000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>
        <row r="3">
          <cell r="A3" t="str">
            <v>PERIOD</v>
          </cell>
        </row>
      </sheetData>
      <sheetData sheetId="80" refreshError="1"/>
      <sheetData sheetId="8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148"/>
  <sheetViews>
    <sheetView view="pageBreakPreview" topLeftCell="A95" zoomScale="80" zoomScaleNormal="115" zoomScaleSheetLayoutView="80" workbookViewId="0">
      <selection activeCell="A97" sqref="A97:XFD97"/>
    </sheetView>
  </sheetViews>
  <sheetFormatPr defaultColWidth="8.69921875" defaultRowHeight="24" customHeight="1" outlineLevelRow="1"/>
  <cols>
    <col min="1" max="1" width="53" style="105" customWidth="1"/>
    <col min="2" max="2" width="9.69921875" style="105" customWidth="1"/>
    <col min="3" max="3" width="16.59765625" style="105" customWidth="1"/>
    <col min="4" max="4" width="1.59765625" style="105" customWidth="1"/>
    <col min="5" max="5" width="16.59765625" style="105" customWidth="1"/>
    <col min="6" max="6" width="1.59765625" style="105" customWidth="1"/>
    <col min="7" max="7" width="16.59765625" style="105" customWidth="1"/>
    <col min="8" max="8" width="1.59765625" style="105" customWidth="1"/>
    <col min="9" max="9" width="16.59765625" style="105" customWidth="1"/>
    <col min="10" max="10" width="11.3984375" style="105" bestFit="1" customWidth="1"/>
    <col min="11" max="11" width="3.59765625" style="105" customWidth="1"/>
    <col min="12" max="12" width="11.19921875" style="105" bestFit="1" customWidth="1"/>
    <col min="13" max="16384" width="8.69921875" style="105"/>
  </cols>
  <sheetData>
    <row r="1" spans="1:12" ht="26.15" customHeight="1">
      <c r="A1" s="194" t="s">
        <v>0</v>
      </c>
      <c r="B1" s="194"/>
      <c r="C1" s="194"/>
      <c r="D1" s="194"/>
      <c r="E1" s="194"/>
      <c r="F1" s="194"/>
      <c r="G1" s="194"/>
      <c r="H1" s="194"/>
      <c r="I1" s="194"/>
    </row>
    <row r="2" spans="1:12" ht="26.15" customHeight="1">
      <c r="A2" s="194" t="s">
        <v>182</v>
      </c>
      <c r="B2" s="194"/>
      <c r="C2" s="194"/>
      <c r="D2" s="194"/>
      <c r="E2" s="194"/>
      <c r="F2" s="194"/>
      <c r="G2" s="194"/>
      <c r="H2" s="194"/>
      <c r="I2" s="194"/>
    </row>
    <row r="3" spans="1:12" ht="26.15" customHeight="1">
      <c r="A3" s="194" t="s">
        <v>186</v>
      </c>
      <c r="B3" s="194"/>
      <c r="C3" s="194"/>
      <c r="D3" s="194"/>
      <c r="E3" s="194"/>
      <c r="F3" s="194"/>
      <c r="G3" s="194"/>
      <c r="H3" s="194"/>
      <c r="I3" s="194"/>
    </row>
    <row r="4" spans="1:12" ht="24" customHeight="1">
      <c r="A4" s="195" t="s">
        <v>1</v>
      </c>
      <c r="B4" s="195"/>
      <c r="C4" s="195"/>
      <c r="D4" s="195"/>
      <c r="E4" s="195"/>
      <c r="F4" s="195"/>
      <c r="G4" s="195"/>
      <c r="H4" s="195"/>
      <c r="I4" s="195"/>
    </row>
    <row r="5" spans="1:12" ht="10" customHeight="1">
      <c r="A5" s="106"/>
      <c r="B5" s="106"/>
      <c r="C5" s="196"/>
      <c r="D5" s="196"/>
      <c r="E5" s="196"/>
      <c r="F5" s="196"/>
      <c r="G5" s="196"/>
      <c r="H5" s="196"/>
      <c r="I5" s="196"/>
    </row>
    <row r="6" spans="1:12" s="110" customFormat="1" ht="24" customHeight="1">
      <c r="A6" s="107"/>
      <c r="B6" s="108" t="s">
        <v>2</v>
      </c>
      <c r="C6" s="192" t="s">
        <v>3</v>
      </c>
      <c r="D6" s="192"/>
      <c r="E6" s="192"/>
      <c r="F6" s="107"/>
      <c r="G6" s="193" t="s">
        <v>4</v>
      </c>
      <c r="H6" s="193"/>
      <c r="I6" s="193"/>
    </row>
    <row r="7" spans="1:12" s="110" customFormat="1" ht="24" customHeight="1">
      <c r="A7" s="107"/>
      <c r="B7" s="108"/>
      <c r="C7" s="109" t="s">
        <v>124</v>
      </c>
      <c r="D7" s="109"/>
      <c r="E7" s="109" t="s">
        <v>124</v>
      </c>
      <c r="F7" s="107"/>
      <c r="G7" s="109" t="s">
        <v>124</v>
      </c>
      <c r="H7" s="108"/>
      <c r="I7" s="109" t="s">
        <v>124</v>
      </c>
    </row>
    <row r="8" spans="1:12" s="110" customFormat="1" ht="24" customHeight="1">
      <c r="A8" s="107"/>
      <c r="B8" s="108"/>
      <c r="C8" s="109" t="s">
        <v>187</v>
      </c>
      <c r="D8" s="109"/>
      <c r="E8" s="109" t="s">
        <v>125</v>
      </c>
      <c r="F8" s="107"/>
      <c r="G8" s="109" t="s">
        <v>187</v>
      </c>
      <c r="H8" s="108"/>
      <c r="I8" s="109" t="s">
        <v>125</v>
      </c>
    </row>
    <row r="9" spans="1:12" s="110" customFormat="1" ht="24" customHeight="1">
      <c r="A9" s="107"/>
      <c r="C9" s="111">
        <v>2567</v>
      </c>
      <c r="D9" s="112"/>
      <c r="E9" s="111">
        <v>2566</v>
      </c>
      <c r="F9" s="113"/>
      <c r="G9" s="111">
        <v>2567</v>
      </c>
      <c r="H9" s="112"/>
      <c r="I9" s="111">
        <v>2566</v>
      </c>
    </row>
    <row r="10" spans="1:12" s="110" customFormat="1" ht="24" customHeight="1">
      <c r="A10" s="107"/>
      <c r="C10" s="111" t="s">
        <v>5</v>
      </c>
      <c r="D10" s="112"/>
      <c r="E10" s="111"/>
      <c r="F10" s="113"/>
      <c r="G10" s="111" t="s">
        <v>5</v>
      </c>
      <c r="H10" s="112"/>
      <c r="I10" s="111"/>
    </row>
    <row r="11" spans="1:12" ht="24" customHeight="1">
      <c r="A11" s="108" t="s">
        <v>126</v>
      </c>
      <c r="B11" s="114"/>
      <c r="C11" s="114"/>
      <c r="D11" s="106"/>
      <c r="E11" s="114"/>
      <c r="F11" s="114"/>
      <c r="G11" s="114"/>
      <c r="H11" s="115"/>
      <c r="I11" s="114"/>
    </row>
    <row r="12" spans="1:12" ht="24" customHeight="1">
      <c r="A12" s="116" t="s">
        <v>127</v>
      </c>
      <c r="B12" s="114"/>
      <c r="C12" s="117"/>
      <c r="D12" s="118"/>
      <c r="E12" s="119"/>
      <c r="F12" s="119"/>
      <c r="H12" s="120"/>
      <c r="I12" s="119"/>
    </row>
    <row r="13" spans="1:12" ht="24" customHeight="1">
      <c r="A13" s="121" t="s">
        <v>128</v>
      </c>
      <c r="B13" s="122">
        <v>5</v>
      </c>
      <c r="C13" s="81">
        <v>42225</v>
      </c>
      <c r="D13" s="123"/>
      <c r="E13" s="81">
        <v>38458</v>
      </c>
      <c r="F13" s="124"/>
      <c r="G13" s="81">
        <v>14729</v>
      </c>
      <c r="H13" s="123"/>
      <c r="I13" s="81">
        <v>10947</v>
      </c>
      <c r="J13" s="41"/>
      <c r="K13" s="41"/>
      <c r="L13" s="41"/>
    </row>
    <row r="14" spans="1:12" ht="24" customHeight="1">
      <c r="A14" s="121" t="s">
        <v>62</v>
      </c>
      <c r="B14" s="122">
        <v>6</v>
      </c>
      <c r="C14" s="81">
        <v>55835</v>
      </c>
      <c r="D14" s="123"/>
      <c r="E14" s="81">
        <v>102772</v>
      </c>
      <c r="F14" s="124"/>
      <c r="G14" s="81">
        <v>782587</v>
      </c>
      <c r="H14" s="123"/>
      <c r="I14" s="81">
        <v>750942</v>
      </c>
      <c r="J14" s="41"/>
      <c r="K14" s="41"/>
      <c r="L14" s="41"/>
    </row>
    <row r="15" spans="1:12" ht="24" customHeight="1">
      <c r="A15" s="121" t="s">
        <v>85</v>
      </c>
      <c r="B15" s="122"/>
      <c r="C15" s="81">
        <v>2664</v>
      </c>
      <c r="D15" s="123"/>
      <c r="E15" s="81">
        <v>2590</v>
      </c>
      <c r="F15" s="124"/>
      <c r="G15" s="81">
        <v>975</v>
      </c>
      <c r="H15" s="123"/>
      <c r="I15" s="81">
        <v>920</v>
      </c>
      <c r="J15" s="41"/>
      <c r="K15" s="41"/>
      <c r="L15" s="41"/>
    </row>
    <row r="16" spans="1:12" ht="24" customHeight="1">
      <c r="A16" s="121" t="s">
        <v>55</v>
      </c>
      <c r="B16" s="122"/>
      <c r="C16" s="81">
        <v>20</v>
      </c>
      <c r="D16" s="123"/>
      <c r="E16" s="81">
        <v>20</v>
      </c>
      <c r="F16" s="124"/>
      <c r="G16" s="81">
        <v>20</v>
      </c>
      <c r="H16" s="123"/>
      <c r="I16" s="81">
        <v>20</v>
      </c>
      <c r="J16" s="41"/>
      <c r="K16" s="41"/>
      <c r="L16" s="41"/>
    </row>
    <row r="17" spans="1:12" ht="24" customHeight="1">
      <c r="A17" s="121" t="s">
        <v>129</v>
      </c>
      <c r="B17" s="122">
        <v>4</v>
      </c>
      <c r="C17" s="103">
        <v>0</v>
      </c>
      <c r="D17" s="123"/>
      <c r="E17" s="81">
        <v>2123</v>
      </c>
      <c r="F17" s="82"/>
      <c r="G17" s="81">
        <v>571324</v>
      </c>
      <c r="H17" s="123"/>
      <c r="I17" s="81">
        <v>571258</v>
      </c>
      <c r="J17" s="41"/>
      <c r="K17" s="41"/>
      <c r="L17" s="41"/>
    </row>
    <row r="18" spans="1:12" ht="24" customHeight="1">
      <c r="A18" s="121" t="s">
        <v>6</v>
      </c>
      <c r="B18" s="122">
        <v>7</v>
      </c>
      <c r="C18" s="81">
        <v>5141263</v>
      </c>
      <c r="D18" s="123"/>
      <c r="E18" s="81">
        <v>5421403</v>
      </c>
      <c r="F18" s="124"/>
      <c r="G18" s="81">
        <v>2295319</v>
      </c>
      <c r="H18" s="123"/>
      <c r="I18" s="81">
        <v>2446409</v>
      </c>
      <c r="J18" s="41"/>
      <c r="K18" s="41"/>
      <c r="L18" s="41"/>
    </row>
    <row r="19" spans="1:12" ht="24" customHeight="1">
      <c r="A19" s="121" t="s">
        <v>7</v>
      </c>
      <c r="B19" s="83"/>
      <c r="C19" s="103">
        <v>0</v>
      </c>
      <c r="D19" s="123"/>
      <c r="E19" s="81">
        <v>9283</v>
      </c>
      <c r="F19" s="124"/>
      <c r="G19" s="103">
        <v>0</v>
      </c>
      <c r="H19" s="85"/>
      <c r="I19" s="103">
        <v>0</v>
      </c>
      <c r="J19" s="41"/>
      <c r="K19" s="41"/>
      <c r="L19" s="41"/>
    </row>
    <row r="20" spans="1:12" ht="24" customHeight="1">
      <c r="A20" s="121" t="s">
        <v>130</v>
      </c>
      <c r="B20" s="83"/>
      <c r="C20" s="81">
        <v>5132</v>
      </c>
      <c r="D20" s="123"/>
      <c r="E20" s="81">
        <v>12702</v>
      </c>
      <c r="F20" s="124"/>
      <c r="G20" s="81">
        <v>3188</v>
      </c>
      <c r="H20" s="123"/>
      <c r="I20" s="81">
        <v>4993</v>
      </c>
      <c r="J20" s="41"/>
      <c r="K20" s="41"/>
      <c r="L20" s="41"/>
    </row>
    <row r="21" spans="1:12" ht="24" customHeight="1">
      <c r="A21" s="121" t="s">
        <v>8</v>
      </c>
      <c r="B21" s="122"/>
      <c r="C21" s="81">
        <v>249</v>
      </c>
      <c r="D21" s="81"/>
      <c r="E21" s="81">
        <v>1341</v>
      </c>
      <c r="F21" s="124"/>
      <c r="G21" s="81">
        <v>2</v>
      </c>
      <c r="H21" s="81"/>
      <c r="I21" s="81">
        <v>525</v>
      </c>
      <c r="J21" s="41"/>
      <c r="K21" s="41"/>
      <c r="L21" s="41"/>
    </row>
    <row r="22" spans="1:12" ht="24" customHeight="1">
      <c r="A22" s="121" t="s">
        <v>219</v>
      </c>
      <c r="B22" s="122"/>
      <c r="C22" s="81"/>
      <c r="D22" s="81"/>
      <c r="E22" s="81"/>
      <c r="F22" s="124"/>
      <c r="G22" s="81"/>
      <c r="H22" s="81"/>
      <c r="I22" s="81"/>
      <c r="J22" s="41"/>
      <c r="K22" s="41"/>
      <c r="L22" s="41"/>
    </row>
    <row r="23" spans="1:12" ht="24" customHeight="1">
      <c r="A23" s="129" t="s">
        <v>220</v>
      </c>
      <c r="B23" s="122">
        <v>8</v>
      </c>
      <c r="C23" s="81">
        <v>708510</v>
      </c>
      <c r="D23" s="81"/>
      <c r="E23" s="103">
        <v>0</v>
      </c>
      <c r="F23" s="124"/>
      <c r="G23" s="103">
        <v>0</v>
      </c>
      <c r="H23" s="85"/>
      <c r="I23" s="103">
        <v>0</v>
      </c>
      <c r="J23" s="41"/>
      <c r="K23" s="41"/>
      <c r="L23" s="41"/>
    </row>
    <row r="24" spans="1:12" ht="24" customHeight="1">
      <c r="A24" s="125" t="s">
        <v>131</v>
      </c>
      <c r="B24" s="114"/>
      <c r="C24" s="86">
        <f>SUM(C13:C23)</f>
        <v>5955898</v>
      </c>
      <c r="D24" s="123"/>
      <c r="E24" s="86">
        <f>SUM(E13:E23)</f>
        <v>5590692</v>
      </c>
      <c r="F24" s="87"/>
      <c r="G24" s="86">
        <f>SUM(G13:G23)</f>
        <v>3668144</v>
      </c>
      <c r="H24" s="123"/>
      <c r="I24" s="86">
        <f>SUM(I13:I23)</f>
        <v>3786014</v>
      </c>
      <c r="J24" s="41"/>
      <c r="K24" s="41"/>
      <c r="L24" s="41"/>
    </row>
    <row r="25" spans="1:12" ht="10" customHeight="1">
      <c r="A25" s="125"/>
      <c r="B25" s="114"/>
      <c r="C25" s="87"/>
      <c r="D25" s="123"/>
      <c r="E25" s="87"/>
      <c r="F25" s="87"/>
      <c r="G25" s="87"/>
      <c r="H25" s="123"/>
      <c r="I25" s="87"/>
      <c r="J25" s="41"/>
      <c r="K25" s="41"/>
      <c r="L25" s="41"/>
    </row>
    <row r="26" spans="1:12" ht="24" customHeight="1">
      <c r="A26" s="116" t="s">
        <v>132</v>
      </c>
      <c r="B26" s="114"/>
      <c r="C26" s="126"/>
      <c r="D26" s="126"/>
      <c r="E26" s="126"/>
      <c r="F26" s="126"/>
      <c r="G26" s="126"/>
      <c r="H26" s="126"/>
      <c r="I26" s="126"/>
      <c r="J26" s="41"/>
      <c r="K26" s="41"/>
      <c r="L26" s="41"/>
    </row>
    <row r="27" spans="1:12" ht="24" customHeight="1">
      <c r="A27" s="121" t="s">
        <v>133</v>
      </c>
      <c r="B27" s="122">
        <v>12</v>
      </c>
      <c r="C27" s="81">
        <v>517</v>
      </c>
      <c r="D27" s="123"/>
      <c r="E27" s="81">
        <v>18850</v>
      </c>
      <c r="F27" s="81"/>
      <c r="G27" s="81">
        <v>307</v>
      </c>
      <c r="H27" s="85"/>
      <c r="I27" s="81">
        <v>306</v>
      </c>
      <c r="J27" s="41"/>
      <c r="K27" s="41"/>
      <c r="L27" s="41"/>
    </row>
    <row r="28" spans="1:12" ht="24" customHeight="1">
      <c r="A28" s="121" t="s">
        <v>134</v>
      </c>
      <c r="B28" s="122"/>
      <c r="C28" s="81">
        <v>85</v>
      </c>
      <c r="D28" s="85"/>
      <c r="E28" s="81">
        <v>289</v>
      </c>
      <c r="F28" s="81"/>
      <c r="G28" s="81">
        <v>85</v>
      </c>
      <c r="H28" s="123"/>
      <c r="I28" s="81">
        <v>89</v>
      </c>
      <c r="J28" s="41"/>
      <c r="K28" s="41"/>
      <c r="L28" s="41"/>
    </row>
    <row r="29" spans="1:12" ht="24" customHeight="1">
      <c r="A29" s="121" t="s">
        <v>135</v>
      </c>
      <c r="B29" s="122">
        <v>9</v>
      </c>
      <c r="C29" s="103">
        <v>0</v>
      </c>
      <c r="D29" s="85"/>
      <c r="E29" s="103">
        <v>0</v>
      </c>
      <c r="F29" s="81"/>
      <c r="G29" s="81">
        <v>1803495</v>
      </c>
      <c r="H29" s="123"/>
      <c r="I29" s="81">
        <v>1805513</v>
      </c>
      <c r="J29" s="41"/>
      <c r="K29" s="41"/>
      <c r="L29" s="41"/>
    </row>
    <row r="30" spans="1:12" ht="24" customHeight="1">
      <c r="A30" s="121" t="s">
        <v>136</v>
      </c>
      <c r="B30" s="122">
        <v>4</v>
      </c>
      <c r="C30" s="103">
        <v>0</v>
      </c>
      <c r="D30" s="85"/>
      <c r="E30" s="103">
        <v>0</v>
      </c>
      <c r="F30" s="81"/>
      <c r="G30" s="81">
        <v>367444</v>
      </c>
      <c r="H30" s="123"/>
      <c r="I30" s="81">
        <v>362592</v>
      </c>
      <c r="J30" s="41"/>
      <c r="K30" s="41"/>
      <c r="L30" s="41"/>
    </row>
    <row r="31" spans="1:12" ht="24" customHeight="1">
      <c r="A31" s="121" t="s">
        <v>137</v>
      </c>
      <c r="B31" s="122"/>
      <c r="C31" s="81">
        <v>38710</v>
      </c>
      <c r="D31" s="123"/>
      <c r="E31" s="81">
        <v>38710</v>
      </c>
      <c r="F31" s="81"/>
      <c r="G31" s="81">
        <v>38710</v>
      </c>
      <c r="H31" s="123"/>
      <c r="I31" s="81">
        <v>38710</v>
      </c>
      <c r="J31" s="41"/>
      <c r="K31" s="41"/>
      <c r="L31" s="41"/>
    </row>
    <row r="32" spans="1:12" ht="24" customHeight="1">
      <c r="A32" s="121" t="s">
        <v>138</v>
      </c>
      <c r="B32" s="122">
        <v>10</v>
      </c>
      <c r="C32" s="81">
        <v>246705</v>
      </c>
      <c r="D32" s="123"/>
      <c r="E32" s="81">
        <v>869019</v>
      </c>
      <c r="F32" s="81"/>
      <c r="G32" s="81">
        <v>173157</v>
      </c>
      <c r="H32" s="123"/>
      <c r="I32" s="81">
        <v>174605</v>
      </c>
      <c r="J32" s="41"/>
      <c r="K32" s="41"/>
      <c r="L32" s="41"/>
    </row>
    <row r="33" spans="1:12" ht="24" customHeight="1">
      <c r="A33" s="121" t="s">
        <v>139</v>
      </c>
      <c r="B33" s="122">
        <v>11</v>
      </c>
      <c r="C33" s="81">
        <v>28059</v>
      </c>
      <c r="D33" s="123"/>
      <c r="E33" s="81">
        <v>45243</v>
      </c>
      <c r="F33" s="84"/>
      <c r="G33" s="81">
        <v>15326</v>
      </c>
      <c r="H33" s="84"/>
      <c r="I33" s="81">
        <v>16491</v>
      </c>
      <c r="J33" s="41"/>
      <c r="K33" s="41"/>
      <c r="L33" s="41"/>
    </row>
    <row r="34" spans="1:12" ht="24" customHeight="1">
      <c r="A34" s="121" t="s">
        <v>140</v>
      </c>
      <c r="B34" s="122">
        <v>9</v>
      </c>
      <c r="C34" s="103">
        <v>0</v>
      </c>
      <c r="D34" s="123"/>
      <c r="E34" s="103">
        <v>0</v>
      </c>
      <c r="F34" s="81"/>
      <c r="G34" s="103">
        <v>0</v>
      </c>
      <c r="H34" s="85"/>
      <c r="I34" s="103">
        <v>0</v>
      </c>
      <c r="J34" s="41"/>
      <c r="K34" s="41"/>
      <c r="L34" s="41"/>
    </row>
    <row r="35" spans="1:12" ht="24" customHeight="1">
      <c r="A35" s="121" t="s">
        <v>141</v>
      </c>
      <c r="B35" s="122"/>
      <c r="C35" s="81">
        <v>3687</v>
      </c>
      <c r="D35" s="123"/>
      <c r="E35" s="81">
        <v>5013</v>
      </c>
      <c r="F35" s="81"/>
      <c r="G35" s="81">
        <v>3642</v>
      </c>
      <c r="H35" s="123"/>
      <c r="I35" s="81">
        <v>4269</v>
      </c>
      <c r="J35" s="41"/>
      <c r="K35" s="41"/>
      <c r="L35" s="41"/>
    </row>
    <row r="36" spans="1:12" ht="24" customHeight="1">
      <c r="A36" s="121" t="s">
        <v>142</v>
      </c>
      <c r="B36" s="122">
        <v>24</v>
      </c>
      <c r="C36" s="81">
        <v>4802</v>
      </c>
      <c r="D36" s="123"/>
      <c r="E36" s="81">
        <v>6973</v>
      </c>
      <c r="F36" s="81"/>
      <c r="G36" s="103">
        <v>0</v>
      </c>
      <c r="H36" s="123"/>
      <c r="I36" s="103">
        <v>0</v>
      </c>
      <c r="J36" s="41"/>
      <c r="K36" s="41"/>
      <c r="L36" s="41"/>
    </row>
    <row r="37" spans="1:12" ht="24" customHeight="1">
      <c r="A37" s="121" t="s">
        <v>9</v>
      </c>
      <c r="B37" s="122">
        <v>13</v>
      </c>
      <c r="C37" s="81">
        <v>57030</v>
      </c>
      <c r="D37" s="123"/>
      <c r="E37" s="81">
        <v>51341</v>
      </c>
      <c r="F37" s="81"/>
      <c r="G37" s="81">
        <v>36644</v>
      </c>
      <c r="H37" s="123"/>
      <c r="I37" s="81">
        <v>32119</v>
      </c>
      <c r="J37" s="41"/>
      <c r="K37" s="41"/>
      <c r="L37" s="41"/>
    </row>
    <row r="38" spans="1:12" ht="24" customHeight="1">
      <c r="A38" s="125" t="s">
        <v>143</v>
      </c>
      <c r="B38" s="127"/>
      <c r="C38" s="88">
        <f>SUM(C27:C37)</f>
        <v>379595</v>
      </c>
      <c r="D38" s="89"/>
      <c r="E38" s="88">
        <f>SUM(E27:E37)</f>
        <v>1035438</v>
      </c>
      <c r="F38" s="89"/>
      <c r="G38" s="88">
        <f>SUM(G27:G37)</f>
        <v>2438810</v>
      </c>
      <c r="H38" s="90"/>
      <c r="I38" s="88">
        <f>SUM(I27:I37)</f>
        <v>2434694</v>
      </c>
      <c r="J38" s="41"/>
      <c r="K38" s="41"/>
      <c r="L38" s="41"/>
    </row>
    <row r="39" spans="1:12" ht="24" customHeight="1" thickBot="1">
      <c r="A39" s="116" t="s">
        <v>144</v>
      </c>
      <c r="B39" s="127"/>
      <c r="C39" s="91">
        <f>C38+C24</f>
        <v>6335493</v>
      </c>
      <c r="D39" s="89"/>
      <c r="E39" s="91">
        <f>E38+E24</f>
        <v>6626130</v>
      </c>
      <c r="F39" s="89"/>
      <c r="G39" s="91">
        <f>+G38+G24</f>
        <v>6106954</v>
      </c>
      <c r="H39" s="90"/>
      <c r="I39" s="91">
        <f>+I38+I24</f>
        <v>6220708</v>
      </c>
      <c r="J39" s="41"/>
      <c r="K39" s="41"/>
      <c r="L39" s="41"/>
    </row>
    <row r="40" spans="1:12" ht="24" customHeight="1" thickTop="1">
      <c r="A40" s="116"/>
      <c r="B40" s="127"/>
      <c r="C40" s="89"/>
      <c r="D40" s="89"/>
      <c r="E40" s="89"/>
      <c r="F40" s="89"/>
      <c r="G40" s="89"/>
      <c r="H40" s="90"/>
      <c r="I40" s="89"/>
      <c r="J40" s="41"/>
      <c r="K40" s="41"/>
      <c r="L40" s="41"/>
    </row>
    <row r="41" spans="1:12" ht="24" customHeight="1">
      <c r="A41" s="116"/>
      <c r="B41" s="127"/>
      <c r="C41" s="89"/>
      <c r="D41" s="89"/>
      <c r="E41" s="89"/>
      <c r="F41" s="89"/>
      <c r="G41" s="89"/>
      <c r="H41" s="90"/>
      <c r="I41" s="89"/>
      <c r="J41" s="41"/>
      <c r="K41" s="41"/>
      <c r="L41" s="41"/>
    </row>
    <row r="42" spans="1:12" ht="24" customHeight="1">
      <c r="A42" s="116"/>
      <c r="B42" s="127"/>
      <c r="C42" s="89"/>
      <c r="D42" s="89"/>
      <c r="E42" s="89"/>
      <c r="F42" s="89"/>
      <c r="G42" s="89"/>
      <c r="H42" s="90"/>
      <c r="I42" s="89"/>
      <c r="J42" s="41"/>
      <c r="K42" s="41"/>
      <c r="L42" s="41"/>
    </row>
    <row r="43" spans="1:12" ht="24" customHeight="1">
      <c r="A43" s="116"/>
      <c r="B43" s="127"/>
      <c r="C43" s="89"/>
      <c r="D43" s="89"/>
      <c r="E43" s="89"/>
      <c r="F43" s="89"/>
      <c r="G43" s="89"/>
      <c r="H43" s="90"/>
      <c r="I43" s="89"/>
      <c r="J43" s="41"/>
      <c r="K43" s="41"/>
      <c r="L43" s="41"/>
    </row>
    <row r="44" spans="1:12" ht="24" customHeight="1">
      <c r="B44" s="127"/>
      <c r="C44" s="92"/>
      <c r="D44" s="89"/>
      <c r="E44" s="89"/>
      <c r="F44" s="89"/>
      <c r="G44" s="89"/>
      <c r="H44" s="90"/>
      <c r="I44" s="89"/>
      <c r="J44" s="41"/>
      <c r="K44" s="41"/>
      <c r="L44" s="41"/>
    </row>
    <row r="45" spans="1:12" ht="23">
      <c r="A45" s="105" t="s">
        <v>10</v>
      </c>
      <c r="B45" s="127"/>
      <c r="C45" s="93"/>
      <c r="D45" s="89"/>
      <c r="E45" s="93"/>
      <c r="F45" s="93"/>
      <c r="G45" s="93"/>
      <c r="H45" s="90"/>
      <c r="I45" s="93"/>
      <c r="J45" s="41"/>
      <c r="K45" s="41"/>
      <c r="L45" s="41"/>
    </row>
    <row r="46" spans="1:12" ht="23">
      <c r="B46" s="127"/>
      <c r="C46" s="93"/>
      <c r="D46" s="89"/>
      <c r="E46" s="93"/>
      <c r="F46" s="93"/>
      <c r="G46" s="93"/>
      <c r="H46" s="90"/>
      <c r="I46" s="93"/>
      <c r="J46" s="41"/>
      <c r="K46" s="41"/>
      <c r="L46" s="41"/>
    </row>
    <row r="47" spans="1:12" ht="23">
      <c r="B47" s="127"/>
      <c r="C47" s="93"/>
      <c r="D47" s="89"/>
      <c r="E47" s="93"/>
      <c r="F47" s="93"/>
      <c r="G47" s="93"/>
      <c r="H47" s="90"/>
      <c r="I47" s="93"/>
      <c r="J47" s="41"/>
      <c r="K47" s="41"/>
      <c r="L47" s="41"/>
    </row>
    <row r="48" spans="1:12" ht="24" customHeight="1">
      <c r="A48" s="197" t="s">
        <v>11</v>
      </c>
      <c r="B48" s="197"/>
      <c r="C48" s="197"/>
      <c r="D48" s="197"/>
      <c r="E48" s="197"/>
      <c r="F48" s="197"/>
      <c r="G48" s="197"/>
      <c r="H48" s="197"/>
      <c r="I48" s="197"/>
      <c r="J48" s="41"/>
      <c r="K48" s="41"/>
      <c r="L48" s="41"/>
    </row>
    <row r="49" spans="1:12" ht="24" customHeight="1">
      <c r="A49" s="197" t="s">
        <v>12</v>
      </c>
      <c r="B49" s="197"/>
      <c r="C49" s="197"/>
      <c r="D49" s="197"/>
      <c r="E49" s="197"/>
      <c r="F49" s="197"/>
      <c r="G49" s="197"/>
      <c r="H49" s="197"/>
      <c r="I49" s="197"/>
      <c r="J49" s="41"/>
      <c r="K49" s="41"/>
      <c r="L49" s="41"/>
    </row>
    <row r="50" spans="1:12" ht="26.15" customHeight="1">
      <c r="A50" s="194" t="s">
        <v>0</v>
      </c>
      <c r="B50" s="194"/>
      <c r="C50" s="194"/>
      <c r="D50" s="194"/>
      <c r="E50" s="194"/>
      <c r="F50" s="194"/>
      <c r="G50" s="194"/>
      <c r="H50" s="194"/>
      <c r="I50" s="194"/>
      <c r="J50" s="41"/>
      <c r="K50" s="41"/>
      <c r="L50" s="41"/>
    </row>
    <row r="51" spans="1:12" ht="26.15" customHeight="1">
      <c r="A51" s="194" t="s">
        <v>183</v>
      </c>
      <c r="B51" s="194"/>
      <c r="C51" s="194"/>
      <c r="D51" s="194"/>
      <c r="E51" s="194"/>
      <c r="F51" s="194"/>
      <c r="G51" s="194"/>
      <c r="H51" s="194"/>
      <c r="I51" s="194"/>
      <c r="J51" s="41"/>
      <c r="K51" s="41"/>
      <c r="L51" s="41"/>
    </row>
    <row r="52" spans="1:12" ht="26.15" customHeight="1">
      <c r="A52" s="194" t="s">
        <v>186</v>
      </c>
      <c r="B52" s="194"/>
      <c r="C52" s="194"/>
      <c r="D52" s="194"/>
      <c r="E52" s="194"/>
      <c r="F52" s="194"/>
      <c r="G52" s="194"/>
      <c r="H52" s="194"/>
      <c r="I52" s="194"/>
      <c r="J52" s="41"/>
      <c r="K52" s="41"/>
      <c r="L52" s="41"/>
    </row>
    <row r="53" spans="1:12" ht="24" customHeight="1">
      <c r="A53" s="195" t="s">
        <v>1</v>
      </c>
      <c r="B53" s="195"/>
      <c r="C53" s="195"/>
      <c r="D53" s="195"/>
      <c r="E53" s="195"/>
      <c r="F53" s="195"/>
      <c r="G53" s="195"/>
      <c r="H53" s="195"/>
      <c r="I53" s="195"/>
      <c r="J53" s="41"/>
      <c r="K53" s="41"/>
      <c r="L53" s="41"/>
    </row>
    <row r="54" spans="1:12" ht="10" customHeight="1">
      <c r="A54" s="106"/>
      <c r="B54" s="106"/>
      <c r="C54" s="196"/>
      <c r="D54" s="196"/>
      <c r="E54" s="196"/>
      <c r="F54" s="196"/>
      <c r="G54" s="196"/>
      <c r="H54" s="196"/>
      <c r="I54" s="196"/>
      <c r="J54" s="41"/>
      <c r="K54" s="41"/>
      <c r="L54" s="41"/>
    </row>
    <row r="55" spans="1:12" s="110" customFormat="1" ht="24" customHeight="1">
      <c r="A55" s="107"/>
      <c r="B55" s="108" t="s">
        <v>2</v>
      </c>
      <c r="C55" s="192" t="s">
        <v>3</v>
      </c>
      <c r="D55" s="192"/>
      <c r="E55" s="192"/>
      <c r="F55" s="161"/>
      <c r="G55" s="193" t="s">
        <v>4</v>
      </c>
      <c r="H55" s="193"/>
      <c r="I55" s="193"/>
      <c r="J55" s="42"/>
      <c r="K55" s="42"/>
      <c r="L55" s="42"/>
    </row>
    <row r="56" spans="1:12" s="110" customFormat="1" ht="24" customHeight="1">
      <c r="A56" s="107"/>
      <c r="C56" s="109" t="s">
        <v>124</v>
      </c>
      <c r="D56" s="109"/>
      <c r="E56" s="109" t="s">
        <v>124</v>
      </c>
      <c r="F56" s="107"/>
      <c r="G56" s="109" t="s">
        <v>124</v>
      </c>
      <c r="H56" s="108"/>
      <c r="I56" s="109" t="s">
        <v>124</v>
      </c>
      <c r="J56" s="42"/>
      <c r="K56" s="42"/>
      <c r="L56" s="42"/>
    </row>
    <row r="57" spans="1:12" s="110" customFormat="1" ht="24" customHeight="1">
      <c r="A57" s="107"/>
      <c r="C57" s="109" t="s">
        <v>187</v>
      </c>
      <c r="D57" s="109"/>
      <c r="E57" s="109" t="s">
        <v>125</v>
      </c>
      <c r="F57" s="107"/>
      <c r="G57" s="109" t="s">
        <v>187</v>
      </c>
      <c r="H57" s="108"/>
      <c r="I57" s="109" t="s">
        <v>125</v>
      </c>
      <c r="J57" s="42"/>
      <c r="K57" s="42"/>
      <c r="L57" s="42"/>
    </row>
    <row r="58" spans="1:12" s="110" customFormat="1" ht="24" customHeight="1">
      <c r="A58" s="107"/>
      <c r="C58" s="111">
        <v>2567</v>
      </c>
      <c r="D58" s="112"/>
      <c r="E58" s="111">
        <v>2566</v>
      </c>
      <c r="F58" s="113"/>
      <c r="G58" s="111">
        <v>2567</v>
      </c>
      <c r="H58" s="112"/>
      <c r="I58" s="111">
        <v>2566</v>
      </c>
      <c r="J58" s="42"/>
      <c r="K58" s="42"/>
      <c r="L58" s="42"/>
    </row>
    <row r="59" spans="1:12" s="110" customFormat="1" ht="24" customHeight="1">
      <c r="A59" s="107"/>
      <c r="C59" s="111" t="s">
        <v>5</v>
      </c>
      <c r="D59" s="112"/>
      <c r="E59" s="111"/>
      <c r="F59" s="113"/>
      <c r="G59" s="111" t="s">
        <v>5</v>
      </c>
      <c r="H59" s="112"/>
      <c r="I59" s="111"/>
      <c r="J59" s="42"/>
      <c r="K59" s="42"/>
      <c r="L59" s="42"/>
    </row>
    <row r="60" spans="1:12" ht="24" customHeight="1">
      <c r="A60" s="108" t="s">
        <v>145</v>
      </c>
      <c r="B60" s="114"/>
      <c r="C60" s="94"/>
      <c r="D60" s="106"/>
      <c r="E60" s="114"/>
      <c r="F60" s="114"/>
      <c r="G60" s="114"/>
      <c r="H60" s="115"/>
      <c r="I60" s="114"/>
      <c r="J60" s="41"/>
      <c r="K60" s="41"/>
      <c r="L60" s="41"/>
    </row>
    <row r="61" spans="1:12" ht="24" customHeight="1">
      <c r="A61" s="110" t="s">
        <v>146</v>
      </c>
      <c r="B61" s="114"/>
      <c r="C61" s="94"/>
      <c r="D61" s="106"/>
      <c r="E61" s="128"/>
      <c r="F61" s="128"/>
      <c r="H61" s="115"/>
      <c r="I61" s="128"/>
      <c r="J61" s="41"/>
      <c r="K61" s="41"/>
      <c r="L61" s="41"/>
    </row>
    <row r="62" spans="1:12" ht="24" customHeight="1">
      <c r="A62" s="121" t="s">
        <v>184</v>
      </c>
      <c r="B62" s="114"/>
      <c r="C62" s="94"/>
      <c r="D62" s="106"/>
      <c r="E62" s="128"/>
      <c r="F62" s="128"/>
      <c r="H62" s="115"/>
      <c r="I62" s="128"/>
      <c r="J62" s="41"/>
      <c r="K62" s="41"/>
      <c r="L62" s="41"/>
    </row>
    <row r="63" spans="1:12" ht="24" customHeight="1">
      <c r="A63" s="129" t="s">
        <v>185</v>
      </c>
      <c r="B63" s="122">
        <v>14</v>
      </c>
      <c r="C63" s="81">
        <v>102255</v>
      </c>
      <c r="D63" s="106"/>
      <c r="E63" s="81">
        <v>60140</v>
      </c>
      <c r="F63" s="95"/>
      <c r="G63" s="81">
        <v>77946</v>
      </c>
      <c r="H63" s="115"/>
      <c r="I63" s="81">
        <v>28131</v>
      </c>
      <c r="J63" s="41"/>
      <c r="K63" s="41"/>
      <c r="L63" s="41"/>
    </row>
    <row r="64" spans="1:12" ht="24" customHeight="1">
      <c r="A64" s="121" t="s">
        <v>63</v>
      </c>
      <c r="B64" s="122">
        <v>15</v>
      </c>
      <c r="C64" s="81">
        <v>563674</v>
      </c>
      <c r="D64" s="106"/>
      <c r="E64" s="81">
        <v>655758</v>
      </c>
      <c r="F64" s="95"/>
      <c r="G64" s="81">
        <v>404362</v>
      </c>
      <c r="H64" s="115"/>
      <c r="I64" s="81">
        <v>384726</v>
      </c>
      <c r="J64" s="41"/>
      <c r="K64" s="41"/>
      <c r="L64" s="41"/>
    </row>
    <row r="65" spans="1:12" ht="24" customHeight="1">
      <c r="A65" s="121" t="s">
        <v>147</v>
      </c>
      <c r="C65" s="96"/>
      <c r="D65" s="106"/>
      <c r="E65" s="96"/>
      <c r="F65" s="81"/>
      <c r="G65" s="81"/>
      <c r="H65" s="115"/>
      <c r="I65" s="81"/>
      <c r="J65" s="41"/>
      <c r="K65" s="41"/>
      <c r="L65" s="41"/>
    </row>
    <row r="66" spans="1:12" ht="24" customHeight="1">
      <c r="A66" s="129" t="s">
        <v>148</v>
      </c>
      <c r="B66" s="122">
        <v>16</v>
      </c>
      <c r="C66" s="96">
        <v>700889</v>
      </c>
      <c r="D66" s="106"/>
      <c r="E66" s="96">
        <v>501965</v>
      </c>
      <c r="F66" s="95"/>
      <c r="G66" s="81">
        <v>664317</v>
      </c>
      <c r="H66" s="115"/>
      <c r="I66" s="81">
        <v>476821</v>
      </c>
      <c r="J66" s="41"/>
      <c r="K66" s="41"/>
      <c r="L66" s="41"/>
    </row>
    <row r="67" spans="1:12" ht="24" customHeight="1">
      <c r="A67" s="121" t="s">
        <v>208</v>
      </c>
      <c r="B67" s="122"/>
      <c r="C67" s="96"/>
      <c r="D67" s="106"/>
      <c r="E67" s="96"/>
      <c r="F67" s="95"/>
      <c r="G67" s="81"/>
      <c r="H67" s="115"/>
      <c r="I67" s="81"/>
      <c r="J67" s="41"/>
      <c r="K67" s="41"/>
      <c r="L67" s="41"/>
    </row>
    <row r="68" spans="1:12" ht="24" customHeight="1">
      <c r="A68" s="129" t="s">
        <v>193</v>
      </c>
      <c r="B68" s="122">
        <v>4</v>
      </c>
      <c r="C68" s="81">
        <v>12961</v>
      </c>
      <c r="D68" s="106"/>
      <c r="E68" s="84">
        <v>0</v>
      </c>
      <c r="F68" s="95"/>
      <c r="G68" s="81">
        <v>12961</v>
      </c>
      <c r="H68" s="115"/>
      <c r="I68" s="84">
        <v>0</v>
      </c>
      <c r="J68" s="41"/>
      <c r="K68" s="41"/>
      <c r="L68" s="41"/>
    </row>
    <row r="69" spans="1:12" ht="24" customHeight="1">
      <c r="A69" s="121" t="s">
        <v>149</v>
      </c>
      <c r="B69" s="122">
        <v>4</v>
      </c>
      <c r="C69" s="96">
        <v>651872</v>
      </c>
      <c r="D69" s="106"/>
      <c r="E69" s="96">
        <v>915604</v>
      </c>
      <c r="F69" s="95"/>
      <c r="G69" s="81">
        <v>1314037</v>
      </c>
      <c r="H69" s="115"/>
      <c r="I69" s="81">
        <v>1484004</v>
      </c>
      <c r="J69" s="41"/>
      <c r="K69" s="41"/>
      <c r="L69" s="41"/>
    </row>
    <row r="70" spans="1:12" ht="24" customHeight="1">
      <c r="A70" s="121" t="s">
        <v>150</v>
      </c>
      <c r="B70" s="122">
        <v>17</v>
      </c>
      <c r="C70" s="96">
        <v>645049</v>
      </c>
      <c r="D70" s="106"/>
      <c r="E70" s="96">
        <v>259191</v>
      </c>
      <c r="F70" s="95"/>
      <c r="G70" s="81">
        <v>645049</v>
      </c>
      <c r="H70" s="85"/>
      <c r="I70" s="81">
        <v>259191</v>
      </c>
      <c r="J70" s="41"/>
      <c r="K70" s="41"/>
      <c r="L70" s="41"/>
    </row>
    <row r="71" spans="1:12" ht="24" customHeight="1">
      <c r="A71" s="121" t="s">
        <v>151</v>
      </c>
      <c r="B71" s="122"/>
      <c r="C71" s="96">
        <v>4343</v>
      </c>
      <c r="D71" s="106"/>
      <c r="E71" s="96">
        <v>1312</v>
      </c>
      <c r="F71" s="95"/>
      <c r="G71" s="84">
        <v>0</v>
      </c>
      <c r="H71" s="85"/>
      <c r="I71" s="84">
        <v>0</v>
      </c>
      <c r="J71" s="41"/>
      <c r="K71" s="41"/>
      <c r="L71" s="41"/>
    </row>
    <row r="72" spans="1:12" ht="24" customHeight="1">
      <c r="A72" s="121" t="s">
        <v>13</v>
      </c>
      <c r="B72" s="122"/>
      <c r="C72" s="96">
        <v>70249</v>
      </c>
      <c r="D72" s="106"/>
      <c r="E72" s="96">
        <v>122083</v>
      </c>
      <c r="F72" s="95"/>
      <c r="G72" s="81">
        <v>27557</v>
      </c>
      <c r="H72" s="115"/>
      <c r="I72" s="81">
        <v>79464</v>
      </c>
      <c r="J72" s="41"/>
      <c r="K72" s="41"/>
      <c r="L72" s="41"/>
    </row>
    <row r="73" spans="1:12" ht="24" customHeight="1">
      <c r="A73" s="121" t="s">
        <v>14</v>
      </c>
      <c r="B73" s="122"/>
      <c r="C73" s="96">
        <v>98875</v>
      </c>
      <c r="D73" s="106"/>
      <c r="E73" s="96">
        <v>133079</v>
      </c>
      <c r="F73" s="95"/>
      <c r="G73" s="81">
        <v>54912</v>
      </c>
      <c r="H73" s="115"/>
      <c r="I73" s="81">
        <v>58985</v>
      </c>
      <c r="J73" s="41"/>
      <c r="K73" s="41"/>
      <c r="L73" s="41"/>
    </row>
    <row r="74" spans="1:12" ht="24" customHeight="1">
      <c r="A74" s="121" t="s">
        <v>86</v>
      </c>
      <c r="B74" s="122"/>
      <c r="C74" s="96">
        <v>66284</v>
      </c>
      <c r="D74" s="106"/>
      <c r="E74" s="96">
        <v>66746</v>
      </c>
      <c r="F74" s="95"/>
      <c r="G74" s="81">
        <v>35208</v>
      </c>
      <c r="H74" s="115"/>
      <c r="I74" s="81">
        <v>35934</v>
      </c>
      <c r="J74" s="41"/>
      <c r="K74" s="41"/>
      <c r="L74" s="41"/>
    </row>
    <row r="75" spans="1:12" ht="24" customHeight="1">
      <c r="A75" s="121" t="s">
        <v>15</v>
      </c>
      <c r="B75" s="83">
        <v>18</v>
      </c>
      <c r="C75" s="96">
        <v>98796</v>
      </c>
      <c r="D75" s="106"/>
      <c r="E75" s="96">
        <v>29556</v>
      </c>
      <c r="F75" s="95"/>
      <c r="G75" s="96">
        <v>27743</v>
      </c>
      <c r="H75" s="115"/>
      <c r="I75" s="96">
        <v>27068</v>
      </c>
      <c r="J75" s="41"/>
      <c r="K75" s="41"/>
      <c r="L75" s="41"/>
    </row>
    <row r="76" spans="1:12" ht="24" customHeight="1">
      <c r="A76" s="121" t="s">
        <v>221</v>
      </c>
      <c r="B76" s="83"/>
      <c r="C76" s="96"/>
      <c r="D76" s="106"/>
      <c r="E76" s="96"/>
      <c r="F76" s="95"/>
      <c r="G76" s="96"/>
      <c r="H76" s="115"/>
      <c r="I76" s="96"/>
      <c r="J76" s="41"/>
      <c r="K76" s="41"/>
      <c r="L76" s="41"/>
    </row>
    <row r="77" spans="1:12" ht="24" customHeight="1">
      <c r="A77" s="129" t="s">
        <v>222</v>
      </c>
      <c r="B77" s="83">
        <v>8</v>
      </c>
      <c r="C77" s="96">
        <v>123621</v>
      </c>
      <c r="D77" s="106"/>
      <c r="E77" s="103">
        <v>0</v>
      </c>
      <c r="F77" s="95"/>
      <c r="G77" s="103">
        <v>0</v>
      </c>
      <c r="H77" s="85"/>
      <c r="I77" s="103">
        <v>0</v>
      </c>
      <c r="J77" s="41"/>
      <c r="K77" s="41"/>
      <c r="L77" s="41"/>
    </row>
    <row r="78" spans="1:12" ht="24" customHeight="1">
      <c r="A78" s="125" t="s">
        <v>152</v>
      </c>
      <c r="B78" s="130"/>
      <c r="C78" s="88">
        <f>SUM(C63:C77)</f>
        <v>3138868</v>
      </c>
      <c r="D78" s="106"/>
      <c r="E78" s="88">
        <f>SUM(E63:E77)</f>
        <v>2745434</v>
      </c>
      <c r="F78" s="89"/>
      <c r="G78" s="88">
        <f>SUM(G63:G77)</f>
        <v>3264092</v>
      </c>
      <c r="H78" s="115"/>
      <c r="I78" s="88">
        <f>SUM(I63:I77)</f>
        <v>2834324</v>
      </c>
      <c r="J78" s="41"/>
      <c r="K78" s="41"/>
      <c r="L78" s="41"/>
    </row>
    <row r="79" spans="1:12" ht="10" customHeight="1">
      <c r="A79" s="125"/>
      <c r="B79" s="130"/>
      <c r="C79" s="89"/>
      <c r="D79" s="106"/>
      <c r="E79" s="89"/>
      <c r="F79" s="89"/>
      <c r="G79" s="89"/>
      <c r="H79" s="115"/>
      <c r="I79" s="89"/>
      <c r="J79" s="41"/>
      <c r="K79" s="41"/>
      <c r="L79" s="41"/>
    </row>
    <row r="80" spans="1:12" ht="24" customHeight="1">
      <c r="A80" s="110" t="s">
        <v>153</v>
      </c>
      <c r="B80" s="114"/>
      <c r="D80" s="124"/>
      <c r="F80" s="124"/>
      <c r="H80" s="124"/>
      <c r="J80" s="41"/>
      <c r="K80" s="41"/>
      <c r="L80" s="41"/>
    </row>
    <row r="81" spans="1:12" ht="24" customHeight="1">
      <c r="A81" s="121" t="s">
        <v>154</v>
      </c>
      <c r="B81" s="122">
        <v>19</v>
      </c>
      <c r="C81" s="81">
        <v>552563</v>
      </c>
      <c r="D81" s="81"/>
      <c r="E81" s="81">
        <v>771669</v>
      </c>
      <c r="F81" s="81"/>
      <c r="G81" s="81">
        <v>467521</v>
      </c>
      <c r="H81" s="81"/>
      <c r="I81" s="81">
        <v>702315</v>
      </c>
      <c r="J81" s="41"/>
      <c r="K81" s="41"/>
      <c r="L81" s="41"/>
    </row>
    <row r="82" spans="1:12" ht="24" customHeight="1">
      <c r="A82" s="121" t="s">
        <v>155</v>
      </c>
      <c r="B82" s="122">
        <v>4</v>
      </c>
      <c r="C82" s="84">
        <v>0</v>
      </c>
      <c r="D82" s="81"/>
      <c r="E82" s="81">
        <v>12741</v>
      </c>
      <c r="F82" s="81"/>
      <c r="G82" s="84">
        <v>0</v>
      </c>
      <c r="H82" s="81"/>
      <c r="I82" s="81">
        <v>12741</v>
      </c>
      <c r="J82" s="41"/>
      <c r="K82" s="41"/>
      <c r="L82" s="41"/>
    </row>
    <row r="83" spans="1:12" ht="24" customHeight="1">
      <c r="A83" s="121" t="s">
        <v>156</v>
      </c>
      <c r="B83" s="122">
        <v>20</v>
      </c>
      <c r="C83" s="81">
        <v>461713</v>
      </c>
      <c r="D83" s="81"/>
      <c r="E83" s="81">
        <v>747856</v>
      </c>
      <c r="F83" s="81"/>
      <c r="G83" s="81">
        <v>461713</v>
      </c>
      <c r="H83" s="81"/>
      <c r="I83" s="81">
        <v>638778</v>
      </c>
      <c r="J83" s="41"/>
      <c r="K83" s="41"/>
      <c r="L83" s="41"/>
    </row>
    <row r="84" spans="1:12" ht="24" customHeight="1">
      <c r="A84" s="121" t="s">
        <v>157</v>
      </c>
      <c r="B84" s="122">
        <v>21</v>
      </c>
      <c r="C84" s="81">
        <v>23430</v>
      </c>
      <c r="D84" s="81"/>
      <c r="E84" s="81">
        <v>30848</v>
      </c>
      <c r="F84" s="81"/>
      <c r="G84" s="81">
        <v>13950</v>
      </c>
      <c r="H84" s="81"/>
      <c r="I84" s="81">
        <v>15053</v>
      </c>
      <c r="J84" s="41"/>
      <c r="K84" s="41"/>
      <c r="L84" s="41"/>
    </row>
    <row r="85" spans="1:12" ht="24" hidden="1" customHeight="1" outlineLevel="1">
      <c r="A85" s="121" t="s">
        <v>158</v>
      </c>
      <c r="B85" s="122">
        <v>41</v>
      </c>
      <c r="C85" s="84">
        <v>0</v>
      </c>
      <c r="D85" s="81"/>
      <c r="E85" s="84">
        <v>0</v>
      </c>
      <c r="F85" s="81"/>
      <c r="G85" s="84">
        <v>0</v>
      </c>
      <c r="H85" s="81"/>
      <c r="I85" s="84">
        <v>0</v>
      </c>
      <c r="J85" s="41"/>
      <c r="K85" s="41"/>
      <c r="L85" s="41"/>
    </row>
    <row r="86" spans="1:12" ht="24" customHeight="1" collapsed="1">
      <c r="A86" s="121" t="s">
        <v>159</v>
      </c>
      <c r="B86" s="122">
        <v>24</v>
      </c>
      <c r="C86" s="81">
        <v>8655</v>
      </c>
      <c r="D86" s="81"/>
      <c r="E86" s="81">
        <v>12801</v>
      </c>
      <c r="F86" s="87"/>
      <c r="G86" s="81">
        <v>3331</v>
      </c>
      <c r="H86" s="87"/>
      <c r="I86" s="81">
        <v>3887</v>
      </c>
      <c r="J86" s="41"/>
      <c r="K86" s="41"/>
      <c r="L86" s="41"/>
    </row>
    <row r="87" spans="1:12" ht="24" customHeight="1">
      <c r="A87" s="121" t="s">
        <v>160</v>
      </c>
      <c r="C87" s="81"/>
      <c r="D87" s="81"/>
      <c r="E87" s="81"/>
      <c r="F87" s="81"/>
      <c r="G87" s="81"/>
      <c r="H87" s="81"/>
      <c r="I87" s="81"/>
      <c r="J87" s="41"/>
      <c r="K87" s="41"/>
      <c r="L87" s="41"/>
    </row>
    <row r="88" spans="1:12" ht="24" customHeight="1">
      <c r="A88" s="129" t="s">
        <v>161</v>
      </c>
      <c r="B88" s="122"/>
      <c r="C88" s="81">
        <v>21211</v>
      </c>
      <c r="D88" s="81"/>
      <c r="E88" s="81">
        <v>30113</v>
      </c>
      <c r="F88" s="81"/>
      <c r="G88" s="81">
        <v>12570</v>
      </c>
      <c r="H88" s="81"/>
      <c r="I88" s="81">
        <v>12021</v>
      </c>
      <c r="J88" s="41"/>
      <c r="K88" s="41"/>
      <c r="L88" s="41"/>
    </row>
    <row r="89" spans="1:12" ht="24" customHeight="1">
      <c r="A89" s="121" t="s">
        <v>16</v>
      </c>
      <c r="B89" s="122"/>
      <c r="C89" s="103">
        <v>0</v>
      </c>
      <c r="D89" s="81"/>
      <c r="E89" s="81">
        <v>2233</v>
      </c>
      <c r="F89" s="81"/>
      <c r="G89" s="103">
        <v>0</v>
      </c>
      <c r="H89" s="81"/>
      <c r="I89" s="103">
        <v>0</v>
      </c>
      <c r="J89" s="41"/>
      <c r="K89" s="41"/>
      <c r="L89" s="41"/>
    </row>
    <row r="90" spans="1:12" ht="24" customHeight="1">
      <c r="A90" s="125" t="s">
        <v>162</v>
      </c>
      <c r="B90" s="114"/>
      <c r="C90" s="88">
        <f>SUM(C81:C89)</f>
        <v>1067572</v>
      </c>
      <c r="D90" s="89"/>
      <c r="E90" s="88">
        <f>SUM(E81:E89)</f>
        <v>1608261</v>
      </c>
      <c r="F90" s="89"/>
      <c r="G90" s="88">
        <f>SUM(G81:G89)</f>
        <v>959085</v>
      </c>
      <c r="H90" s="89"/>
      <c r="I90" s="88">
        <f>SUM(I81:I89)</f>
        <v>1384795</v>
      </c>
      <c r="J90" s="41"/>
      <c r="K90" s="41"/>
      <c r="L90" s="41"/>
    </row>
    <row r="91" spans="1:12" ht="24" customHeight="1">
      <c r="A91" s="131" t="s">
        <v>163</v>
      </c>
      <c r="B91" s="114"/>
      <c r="C91" s="88">
        <f>C90+C78</f>
        <v>4206440</v>
      </c>
      <c r="D91" s="89"/>
      <c r="E91" s="88">
        <f>E90+E78</f>
        <v>4353695</v>
      </c>
      <c r="F91" s="89"/>
      <c r="G91" s="88">
        <f>G78+G90</f>
        <v>4223177</v>
      </c>
      <c r="H91" s="89"/>
      <c r="I91" s="88">
        <f>I78+I90</f>
        <v>4219119</v>
      </c>
      <c r="J91" s="41"/>
      <c r="K91" s="41"/>
      <c r="L91" s="41"/>
    </row>
    <row r="92" spans="1:12" ht="24" customHeight="1">
      <c r="A92" s="131"/>
      <c r="B92" s="114"/>
      <c r="C92" s="89"/>
      <c r="D92" s="89"/>
      <c r="E92" s="89"/>
      <c r="F92" s="89"/>
      <c r="G92" s="89"/>
      <c r="H92" s="89"/>
      <c r="I92" s="89"/>
      <c r="J92" s="41"/>
      <c r="K92" s="41"/>
      <c r="L92" s="41"/>
    </row>
    <row r="93" spans="1:12" ht="24" customHeight="1">
      <c r="A93" s="131"/>
      <c r="B93" s="162"/>
      <c r="C93" s="89"/>
      <c r="D93" s="89"/>
      <c r="E93" s="89"/>
      <c r="F93" s="89"/>
      <c r="G93" s="89"/>
      <c r="H93" s="89"/>
      <c r="I93" s="89"/>
      <c r="J93" s="41"/>
      <c r="K93" s="41"/>
      <c r="L93" s="41"/>
    </row>
    <row r="94" spans="1:12" ht="24" customHeight="1">
      <c r="A94" s="131"/>
      <c r="B94" s="114"/>
      <c r="C94" s="89"/>
      <c r="D94" s="89"/>
      <c r="E94" s="89"/>
      <c r="F94" s="89"/>
      <c r="G94" s="89"/>
      <c r="H94" s="89"/>
      <c r="I94" s="89"/>
      <c r="J94" s="41"/>
      <c r="K94" s="41"/>
      <c r="L94" s="41"/>
    </row>
    <row r="95" spans="1:12" ht="24" customHeight="1">
      <c r="A95" s="131"/>
      <c r="B95" s="185"/>
      <c r="C95" s="89"/>
      <c r="D95" s="89"/>
      <c r="E95" s="89"/>
      <c r="F95" s="89"/>
      <c r="G95" s="89"/>
      <c r="H95" s="89"/>
      <c r="I95" s="89"/>
      <c r="J95" s="41"/>
      <c r="K95" s="41"/>
      <c r="L95" s="41"/>
    </row>
    <row r="96" spans="1:12" ht="24" customHeight="1">
      <c r="A96" s="131"/>
      <c r="B96" s="114"/>
      <c r="C96" s="89"/>
      <c r="D96" s="89"/>
      <c r="E96" s="89"/>
      <c r="F96" s="89"/>
      <c r="G96" s="89"/>
      <c r="H96" s="89"/>
      <c r="I96" s="89"/>
      <c r="J96" s="41"/>
      <c r="K96" s="41"/>
      <c r="L96" s="41"/>
    </row>
    <row r="97" spans="1:12" ht="24" customHeight="1">
      <c r="A97" s="197" t="s">
        <v>11</v>
      </c>
      <c r="B97" s="197"/>
      <c r="C97" s="197"/>
      <c r="D97" s="197"/>
      <c r="E97" s="197"/>
      <c r="F97" s="197"/>
      <c r="G97" s="197"/>
      <c r="H97" s="197"/>
      <c r="I97" s="197"/>
      <c r="J97" s="41"/>
      <c r="K97" s="41"/>
      <c r="L97" s="41"/>
    </row>
    <row r="98" spans="1:12" ht="24" customHeight="1">
      <c r="A98" s="197" t="s">
        <v>12</v>
      </c>
      <c r="B98" s="197"/>
      <c r="C98" s="197"/>
      <c r="D98" s="197"/>
      <c r="E98" s="197"/>
      <c r="F98" s="197"/>
      <c r="G98" s="197"/>
      <c r="H98" s="197"/>
      <c r="I98" s="197"/>
      <c r="J98" s="41"/>
      <c r="K98" s="41"/>
      <c r="L98" s="41"/>
    </row>
    <row r="99" spans="1:12" ht="26.15" customHeight="1">
      <c r="A99" s="194" t="s">
        <v>0</v>
      </c>
      <c r="B99" s="194"/>
      <c r="C99" s="194"/>
      <c r="D99" s="194"/>
      <c r="E99" s="194"/>
      <c r="F99" s="194"/>
      <c r="G99" s="194"/>
      <c r="H99" s="194"/>
      <c r="I99" s="194"/>
      <c r="J99" s="41"/>
      <c r="K99" s="41"/>
      <c r="L99" s="41"/>
    </row>
    <row r="100" spans="1:12" ht="26.15" customHeight="1">
      <c r="A100" s="194" t="s">
        <v>183</v>
      </c>
      <c r="B100" s="194"/>
      <c r="C100" s="194"/>
      <c r="D100" s="194"/>
      <c r="E100" s="194"/>
      <c r="F100" s="194"/>
      <c r="G100" s="194"/>
      <c r="H100" s="194"/>
      <c r="I100" s="194"/>
      <c r="J100" s="41"/>
      <c r="K100" s="41"/>
      <c r="L100" s="41"/>
    </row>
    <row r="101" spans="1:12" ht="26.15" customHeight="1">
      <c r="A101" s="194" t="s">
        <v>186</v>
      </c>
      <c r="B101" s="194"/>
      <c r="C101" s="194"/>
      <c r="D101" s="194"/>
      <c r="E101" s="194"/>
      <c r="F101" s="194"/>
      <c r="G101" s="194"/>
      <c r="H101" s="194"/>
      <c r="I101" s="194"/>
      <c r="J101" s="41"/>
      <c r="K101" s="41"/>
      <c r="L101" s="41"/>
    </row>
    <row r="102" spans="1:12" ht="24" customHeight="1">
      <c r="A102" s="195" t="s">
        <v>1</v>
      </c>
      <c r="B102" s="195"/>
      <c r="C102" s="195"/>
      <c r="D102" s="195"/>
      <c r="E102" s="195"/>
      <c r="F102" s="195"/>
      <c r="G102" s="195"/>
      <c r="H102" s="195"/>
      <c r="I102" s="195"/>
      <c r="J102" s="41"/>
      <c r="K102" s="41"/>
      <c r="L102" s="41"/>
    </row>
    <row r="103" spans="1:12" ht="10" customHeight="1">
      <c r="B103" s="132"/>
      <c r="C103" s="197"/>
      <c r="D103" s="197"/>
      <c r="E103" s="197"/>
      <c r="F103" s="197"/>
      <c r="G103" s="197"/>
      <c r="H103" s="197"/>
      <c r="I103" s="197"/>
      <c r="J103" s="41"/>
      <c r="K103" s="41"/>
      <c r="L103" s="41"/>
    </row>
    <row r="104" spans="1:12" s="110" customFormat="1" ht="24" customHeight="1">
      <c r="A104" s="107"/>
      <c r="B104" s="108" t="s">
        <v>2</v>
      </c>
      <c r="C104" s="192" t="s">
        <v>3</v>
      </c>
      <c r="D104" s="192"/>
      <c r="E104" s="192"/>
      <c r="F104" s="161"/>
      <c r="G104" s="193" t="s">
        <v>4</v>
      </c>
      <c r="H104" s="193"/>
      <c r="I104" s="193"/>
      <c r="J104" s="42"/>
      <c r="K104" s="42"/>
      <c r="L104" s="42"/>
    </row>
    <row r="105" spans="1:12" s="110" customFormat="1" ht="24" customHeight="1">
      <c r="A105" s="107"/>
      <c r="C105" s="109" t="s">
        <v>124</v>
      </c>
      <c r="D105" s="109"/>
      <c r="E105" s="109" t="s">
        <v>124</v>
      </c>
      <c r="F105" s="107"/>
      <c r="G105" s="109" t="s">
        <v>124</v>
      </c>
      <c r="H105" s="108"/>
      <c r="I105" s="109" t="s">
        <v>124</v>
      </c>
    </row>
    <row r="106" spans="1:12" s="110" customFormat="1" ht="24" customHeight="1">
      <c r="A106" s="107"/>
      <c r="C106" s="109" t="s">
        <v>187</v>
      </c>
      <c r="D106" s="109"/>
      <c r="E106" s="109" t="s">
        <v>125</v>
      </c>
      <c r="F106" s="107"/>
      <c r="G106" s="109" t="s">
        <v>187</v>
      </c>
      <c r="H106" s="108"/>
      <c r="I106" s="109" t="s">
        <v>125</v>
      </c>
    </row>
    <row r="107" spans="1:12" s="110" customFormat="1" ht="24" customHeight="1">
      <c r="A107" s="107"/>
      <c r="C107" s="111">
        <v>2567</v>
      </c>
      <c r="D107" s="112"/>
      <c r="E107" s="111">
        <v>2566</v>
      </c>
      <c r="F107" s="113"/>
      <c r="G107" s="111">
        <v>2567</v>
      </c>
      <c r="H107" s="112"/>
      <c r="I107" s="111">
        <v>2566</v>
      </c>
    </row>
    <row r="108" spans="1:12" s="110" customFormat="1" ht="24" customHeight="1">
      <c r="A108" s="107"/>
      <c r="C108" s="111" t="s">
        <v>5</v>
      </c>
      <c r="D108" s="112"/>
      <c r="E108" s="111"/>
      <c r="F108" s="113"/>
      <c r="G108" s="111" t="s">
        <v>5</v>
      </c>
      <c r="H108" s="112"/>
      <c r="I108" s="111"/>
    </row>
    <row r="109" spans="1:12" s="110" customFormat="1" ht="24" customHeight="1">
      <c r="A109" s="108" t="s">
        <v>164</v>
      </c>
      <c r="B109" s="133"/>
      <c r="C109" s="108"/>
      <c r="D109" s="112"/>
      <c r="E109" s="108"/>
      <c r="F109" s="108"/>
      <c r="G109" s="108"/>
      <c r="H109" s="113"/>
      <c r="I109" s="108"/>
    </row>
    <row r="110" spans="1:12" ht="24" customHeight="1">
      <c r="A110" s="116" t="s">
        <v>165</v>
      </c>
      <c r="B110" s="114"/>
      <c r="C110" s="114"/>
      <c r="D110" s="106"/>
      <c r="E110" s="114"/>
      <c r="F110" s="114"/>
      <c r="G110" s="114"/>
      <c r="H110" s="115"/>
      <c r="I110" s="114"/>
    </row>
    <row r="111" spans="1:12" ht="24" customHeight="1">
      <c r="A111" s="105" t="s">
        <v>166</v>
      </c>
      <c r="B111" s="122"/>
      <c r="D111" s="124"/>
      <c r="E111" s="124"/>
      <c r="F111" s="124"/>
      <c r="H111" s="124"/>
      <c r="I111" s="124"/>
    </row>
    <row r="112" spans="1:12" ht="24" customHeight="1">
      <c r="A112" s="105" t="s">
        <v>167</v>
      </c>
      <c r="B112" s="97"/>
      <c r="D112" s="124"/>
      <c r="E112" s="124"/>
      <c r="F112" s="124"/>
      <c r="H112" s="124"/>
      <c r="I112" s="124"/>
    </row>
    <row r="113" spans="1:9" ht="24" customHeight="1" thickBot="1">
      <c r="A113" s="105" t="s">
        <v>168</v>
      </c>
      <c r="B113" s="122">
        <v>22</v>
      </c>
      <c r="C113" s="98">
        <v>6473046</v>
      </c>
      <c r="D113" s="124"/>
      <c r="E113" s="98">
        <v>6473046</v>
      </c>
      <c r="F113" s="95"/>
      <c r="G113" s="98">
        <v>6473046</v>
      </c>
      <c r="H113" s="134"/>
      <c r="I113" s="98">
        <v>6473046</v>
      </c>
    </row>
    <row r="114" spans="1:9" ht="10" customHeight="1" thickTop="1">
      <c r="A114" s="135"/>
      <c r="B114" s="97"/>
      <c r="C114" s="85"/>
      <c r="D114" s="106"/>
      <c r="E114" s="85"/>
      <c r="F114" s="81"/>
      <c r="G114" s="85"/>
      <c r="H114" s="115"/>
      <c r="I114" s="85"/>
    </row>
    <row r="115" spans="1:9" ht="24" customHeight="1">
      <c r="A115" s="105" t="s">
        <v>170</v>
      </c>
      <c r="B115" s="122"/>
      <c r="C115" s="81"/>
      <c r="D115" s="106"/>
      <c r="E115" s="81"/>
      <c r="F115" s="99"/>
      <c r="G115" s="81"/>
      <c r="H115" s="115"/>
      <c r="I115" s="81"/>
    </row>
    <row r="116" spans="1:9" ht="24" customHeight="1">
      <c r="A116" s="135" t="s">
        <v>169</v>
      </c>
      <c r="B116" s="122">
        <v>22</v>
      </c>
      <c r="C116" s="81">
        <v>4854787</v>
      </c>
      <c r="D116" s="106"/>
      <c r="E116" s="81">
        <v>4854787</v>
      </c>
      <c r="F116" s="99"/>
      <c r="G116" s="81">
        <v>4854787</v>
      </c>
      <c r="H116" s="115"/>
      <c r="I116" s="81">
        <v>4854787</v>
      </c>
    </row>
    <row r="117" spans="1:9" ht="10" customHeight="1">
      <c r="A117" s="135"/>
      <c r="B117" s="97"/>
      <c r="C117" s="85"/>
      <c r="D117" s="106"/>
      <c r="E117" s="85"/>
      <c r="F117" s="81"/>
      <c r="G117" s="85"/>
      <c r="H117" s="115"/>
      <c r="I117" s="85"/>
    </row>
    <row r="118" spans="1:9" ht="24" customHeight="1">
      <c r="A118" s="105" t="s">
        <v>171</v>
      </c>
      <c r="B118" s="97"/>
      <c r="C118" s="81">
        <v>-1444321</v>
      </c>
      <c r="D118" s="106"/>
      <c r="E118" s="81">
        <v>-1444321</v>
      </c>
      <c r="F118" s="95"/>
      <c r="G118" s="81">
        <v>-1444321</v>
      </c>
      <c r="H118" s="115"/>
      <c r="I118" s="81">
        <v>-1444321</v>
      </c>
    </row>
    <row r="119" spans="1:9" ht="24" customHeight="1">
      <c r="A119" s="105" t="s">
        <v>172</v>
      </c>
      <c r="B119" s="122"/>
      <c r="C119" s="81">
        <v>174600</v>
      </c>
      <c r="D119" s="106"/>
      <c r="E119" s="81">
        <v>174600</v>
      </c>
      <c r="F119" s="95"/>
      <c r="G119" s="81">
        <v>174600</v>
      </c>
      <c r="H119" s="115"/>
      <c r="I119" s="81">
        <v>174600</v>
      </c>
    </row>
    <row r="120" spans="1:9" ht="10" customHeight="1">
      <c r="A120" s="135"/>
      <c r="B120" s="97"/>
      <c r="C120" s="85"/>
      <c r="D120" s="106"/>
      <c r="E120" s="85"/>
      <c r="F120" s="81"/>
      <c r="G120" s="85"/>
      <c r="H120" s="115"/>
      <c r="I120" s="85"/>
    </row>
    <row r="121" spans="1:9" ht="24" customHeight="1">
      <c r="A121" s="105" t="s">
        <v>17</v>
      </c>
      <c r="B121" s="97"/>
      <c r="C121" s="81"/>
      <c r="D121" s="106"/>
      <c r="E121" s="81"/>
      <c r="F121" s="81"/>
      <c r="G121" s="81"/>
      <c r="H121" s="115"/>
      <c r="I121" s="81"/>
    </row>
    <row r="122" spans="1:9" ht="24" customHeight="1">
      <c r="A122" s="105" t="s">
        <v>173</v>
      </c>
      <c r="B122" s="97"/>
      <c r="C122" s="81"/>
      <c r="D122" s="106"/>
      <c r="E122" s="81"/>
      <c r="F122" s="81"/>
      <c r="G122" s="81"/>
      <c r="H122" s="115"/>
      <c r="I122" s="81"/>
    </row>
    <row r="123" spans="1:9" ht="24" customHeight="1">
      <c r="A123" s="129" t="s">
        <v>174</v>
      </c>
      <c r="B123" s="83"/>
      <c r="C123" s="81">
        <v>12489</v>
      </c>
      <c r="D123" s="106"/>
      <c r="E123" s="81">
        <v>12489</v>
      </c>
      <c r="F123" s="95"/>
      <c r="G123" s="81">
        <v>12489</v>
      </c>
      <c r="H123" s="115"/>
      <c r="I123" s="81">
        <v>12489</v>
      </c>
    </row>
    <row r="124" spans="1:9" ht="24" customHeight="1">
      <c r="A124" s="105" t="s">
        <v>175</v>
      </c>
      <c r="B124" s="83"/>
      <c r="C124" s="100">
        <f>+'SE-Conso'!K21</f>
        <v>-1567470</v>
      </c>
      <c r="D124" s="106"/>
      <c r="E124" s="100">
        <v>-1425479</v>
      </c>
      <c r="F124" s="101"/>
      <c r="G124" s="100">
        <f>+'SE-Seperate'!K19</f>
        <v>-1713778</v>
      </c>
      <c r="H124" s="115"/>
      <c r="I124" s="100">
        <v>-1595966</v>
      </c>
    </row>
    <row r="125" spans="1:9" ht="24" customHeight="1">
      <c r="A125" s="105" t="s">
        <v>176</v>
      </c>
      <c r="B125" s="97"/>
      <c r="C125" s="81">
        <f>SUM(C123:C124)</f>
        <v>-1554981</v>
      </c>
      <c r="D125" s="106"/>
      <c r="E125" s="81">
        <f>SUM(E123:E124)</f>
        <v>-1412990</v>
      </c>
      <c r="F125" s="81"/>
      <c r="G125" s="81">
        <f>SUM(G123:G124)</f>
        <v>-1701289</v>
      </c>
      <c r="H125" s="115"/>
      <c r="I125" s="81">
        <f>SUM(I123:I124)</f>
        <v>-1583477</v>
      </c>
    </row>
    <row r="126" spans="1:9" ht="24" customHeight="1">
      <c r="A126" s="105" t="s">
        <v>177</v>
      </c>
      <c r="B126" s="97"/>
      <c r="C126" s="81"/>
      <c r="D126" s="106"/>
      <c r="E126" s="81"/>
      <c r="F126" s="81"/>
      <c r="G126" s="81"/>
      <c r="H126" s="115"/>
      <c r="I126" s="81"/>
    </row>
    <row r="127" spans="1:9" ht="24" customHeight="1">
      <c r="A127" s="105" t="s">
        <v>178</v>
      </c>
      <c r="B127" s="83"/>
      <c r="C127" s="100">
        <f>+'SE-Conso'!M21</f>
        <v>2470</v>
      </c>
      <c r="D127" s="106"/>
      <c r="E127" s="100">
        <v>2470</v>
      </c>
      <c r="F127" s="101"/>
      <c r="G127" s="103">
        <v>0</v>
      </c>
      <c r="H127" s="115"/>
      <c r="I127" s="103">
        <v>0</v>
      </c>
    </row>
    <row r="128" spans="1:9" ht="24" customHeight="1">
      <c r="A128" s="105" t="s">
        <v>176</v>
      </c>
      <c r="B128" s="97"/>
      <c r="C128" s="81">
        <f>SUM(C115:C124,C127)</f>
        <v>2032555</v>
      </c>
      <c r="D128" s="106"/>
      <c r="E128" s="81">
        <f>SUM(E115:E124,E127)</f>
        <v>2174546</v>
      </c>
      <c r="F128" s="81"/>
      <c r="G128" s="104">
        <f>SUM(G115:G124,G127)</f>
        <v>1883777</v>
      </c>
      <c r="H128" s="115"/>
      <c r="I128" s="104">
        <f>SUM(I115:I124,I127)</f>
        <v>2001589</v>
      </c>
    </row>
    <row r="129" spans="1:9" ht="10" customHeight="1">
      <c r="A129" s="135"/>
      <c r="B129" s="97"/>
      <c r="C129" s="85"/>
      <c r="D129" s="106"/>
      <c r="E129" s="85"/>
      <c r="F129" s="81"/>
      <c r="G129" s="85"/>
      <c r="H129" s="115"/>
      <c r="I129" s="85"/>
    </row>
    <row r="130" spans="1:9" ht="24" customHeight="1">
      <c r="A130" s="105" t="s">
        <v>179</v>
      </c>
      <c r="B130" s="97"/>
      <c r="C130" s="81">
        <f>+'SE-Conso'!Q21</f>
        <v>96498</v>
      </c>
      <c r="D130" s="106"/>
      <c r="E130" s="81">
        <v>97889</v>
      </c>
      <c r="F130" s="81"/>
      <c r="G130" s="103">
        <v>0</v>
      </c>
      <c r="H130" s="85"/>
      <c r="I130" s="103">
        <v>0</v>
      </c>
    </row>
    <row r="131" spans="1:9" s="110" customFormat="1" ht="24" customHeight="1">
      <c r="A131" s="131" t="s">
        <v>180</v>
      </c>
      <c r="B131" s="105"/>
      <c r="C131" s="88">
        <f>SUM(C128:C130)</f>
        <v>2129053</v>
      </c>
      <c r="D131" s="105"/>
      <c r="E131" s="88">
        <f>SUM(E128:E130)</f>
        <v>2272435</v>
      </c>
      <c r="F131" s="89"/>
      <c r="G131" s="88">
        <f>SUM(G128:G130)</f>
        <v>1883777</v>
      </c>
      <c r="H131" s="105"/>
      <c r="I131" s="88">
        <f>SUM(I128:I130)</f>
        <v>2001589</v>
      </c>
    </row>
    <row r="132" spans="1:9" s="110" customFormat="1" ht="24" customHeight="1" thickBot="1">
      <c r="A132" s="110" t="s">
        <v>181</v>
      </c>
      <c r="B132" s="105"/>
      <c r="C132" s="91">
        <f>C131+C91</f>
        <v>6335493</v>
      </c>
      <c r="D132" s="105"/>
      <c r="E132" s="91">
        <f>E131+E91</f>
        <v>6626130</v>
      </c>
      <c r="F132" s="89"/>
      <c r="G132" s="91">
        <f>G131+G91</f>
        <v>6106954</v>
      </c>
      <c r="H132" s="105"/>
      <c r="I132" s="91">
        <f>I131+I91</f>
        <v>6220708</v>
      </c>
    </row>
    <row r="133" spans="1:9" s="110" customFormat="1" ht="24" customHeight="1" thickTop="1">
      <c r="B133" s="105"/>
      <c r="C133" s="89"/>
      <c r="D133" s="105"/>
      <c r="E133" s="89"/>
      <c r="F133" s="89"/>
      <c r="G133" s="89"/>
      <c r="H133" s="105"/>
      <c r="I133" s="89"/>
    </row>
    <row r="134" spans="1:9" s="110" customFormat="1" ht="24" customHeight="1">
      <c r="B134" s="105"/>
      <c r="C134" s="89"/>
      <c r="D134" s="105"/>
      <c r="E134" s="89"/>
      <c r="F134" s="89"/>
      <c r="G134" s="89"/>
      <c r="H134" s="105"/>
      <c r="I134" s="89"/>
    </row>
    <row r="135" spans="1:9" s="110" customFormat="1" ht="24" customHeight="1">
      <c r="B135" s="105"/>
      <c r="C135" s="89"/>
      <c r="D135" s="105"/>
      <c r="E135" s="89"/>
      <c r="F135" s="89"/>
      <c r="G135" s="89"/>
      <c r="H135" s="105"/>
      <c r="I135" s="89"/>
    </row>
    <row r="136" spans="1:9" s="110" customFormat="1" ht="24" customHeight="1">
      <c r="B136" s="105"/>
      <c r="C136" s="89"/>
      <c r="D136" s="105"/>
      <c r="E136" s="89"/>
      <c r="F136" s="89"/>
      <c r="G136" s="89"/>
      <c r="H136" s="105"/>
      <c r="I136" s="89"/>
    </row>
    <row r="137" spans="1:9" s="110" customFormat="1" ht="24" customHeight="1">
      <c r="B137" s="105"/>
      <c r="C137" s="89"/>
      <c r="D137" s="105"/>
      <c r="E137" s="89"/>
      <c r="F137" s="89"/>
      <c r="G137" s="89"/>
      <c r="H137" s="105"/>
      <c r="I137" s="89"/>
    </row>
    <row r="138" spans="1:9" s="110" customFormat="1" ht="24" customHeight="1">
      <c r="B138" s="105"/>
      <c r="C138" s="89"/>
      <c r="D138" s="105"/>
      <c r="E138" s="89"/>
      <c r="F138" s="89"/>
      <c r="G138" s="89"/>
      <c r="H138" s="105"/>
      <c r="I138" s="89"/>
    </row>
    <row r="139" spans="1:9" s="110" customFormat="1" ht="24" customHeight="1">
      <c r="B139" s="105"/>
      <c r="C139" s="89"/>
      <c r="D139" s="105"/>
      <c r="E139" s="89"/>
      <c r="F139" s="89"/>
      <c r="G139" s="89"/>
      <c r="H139" s="105"/>
      <c r="I139" s="89"/>
    </row>
    <row r="140" spans="1:9" s="110" customFormat="1" ht="24" customHeight="1">
      <c r="B140" s="105"/>
      <c r="C140" s="89"/>
      <c r="D140" s="105"/>
      <c r="E140" s="89"/>
      <c r="F140" s="89"/>
      <c r="G140" s="89"/>
      <c r="H140" s="105"/>
      <c r="I140" s="89"/>
    </row>
    <row r="141" spans="1:9" s="110" customFormat="1" ht="24" customHeight="1">
      <c r="B141" s="105"/>
      <c r="C141" s="89"/>
      <c r="D141" s="105"/>
      <c r="E141" s="89"/>
      <c r="F141" s="89"/>
      <c r="G141" s="89"/>
      <c r="H141" s="105"/>
      <c r="I141" s="89"/>
    </row>
    <row r="142" spans="1:9" s="110" customFormat="1" ht="24" customHeight="1">
      <c r="B142" s="105"/>
      <c r="C142" s="89"/>
      <c r="D142" s="105"/>
      <c r="E142" s="89"/>
      <c r="F142" s="89"/>
      <c r="G142" s="89"/>
      <c r="H142" s="105"/>
      <c r="I142" s="89"/>
    </row>
    <row r="143" spans="1:9" s="110" customFormat="1" ht="24" customHeight="1">
      <c r="B143" s="105"/>
      <c r="C143" s="89"/>
      <c r="D143" s="105"/>
      <c r="E143" s="89"/>
      <c r="F143" s="89"/>
      <c r="G143" s="89"/>
      <c r="H143" s="105"/>
      <c r="I143" s="89"/>
    </row>
    <row r="144" spans="1:9" ht="24" customHeight="1">
      <c r="A144" s="105" t="s">
        <v>10</v>
      </c>
      <c r="B144" s="102"/>
      <c r="D144" s="89"/>
      <c r="E144" s="89"/>
      <c r="F144" s="89"/>
      <c r="H144" s="89"/>
      <c r="I144" s="89"/>
    </row>
    <row r="145" spans="1:9" ht="24" customHeight="1">
      <c r="B145" s="102"/>
      <c r="D145" s="89"/>
      <c r="E145" s="89"/>
      <c r="F145" s="89"/>
      <c r="H145" s="89"/>
      <c r="I145" s="89"/>
    </row>
    <row r="147" spans="1:9" ht="24" customHeight="1">
      <c r="A147" s="197" t="s">
        <v>11</v>
      </c>
      <c r="B147" s="197"/>
      <c r="C147" s="197"/>
      <c r="D147" s="197"/>
      <c r="E147" s="197"/>
      <c r="F147" s="197"/>
      <c r="G147" s="197"/>
      <c r="H147" s="197"/>
      <c r="I147" s="197"/>
    </row>
    <row r="148" spans="1:9" ht="24" customHeight="1">
      <c r="A148" s="197" t="s">
        <v>12</v>
      </c>
      <c r="B148" s="197"/>
      <c r="C148" s="197"/>
      <c r="D148" s="197"/>
      <c r="E148" s="197"/>
      <c r="F148" s="197"/>
      <c r="G148" s="197"/>
      <c r="H148" s="197"/>
      <c r="I148" s="197"/>
    </row>
  </sheetData>
  <mergeCells count="27">
    <mergeCell ref="A48:I48"/>
    <mergeCell ref="A49:I49"/>
    <mergeCell ref="A50:I50"/>
    <mergeCell ref="C54:I54"/>
    <mergeCell ref="G55:I55"/>
    <mergeCell ref="C55:E55"/>
    <mergeCell ref="A147:I147"/>
    <mergeCell ref="A148:I148"/>
    <mergeCell ref="A51:I51"/>
    <mergeCell ref="A52:I52"/>
    <mergeCell ref="A53:I53"/>
    <mergeCell ref="A97:I97"/>
    <mergeCell ref="A98:I98"/>
    <mergeCell ref="A99:I99"/>
    <mergeCell ref="A100:I100"/>
    <mergeCell ref="A101:I101"/>
    <mergeCell ref="A102:I102"/>
    <mergeCell ref="C103:I103"/>
    <mergeCell ref="G104:I104"/>
    <mergeCell ref="C104:E104"/>
    <mergeCell ref="C6:E6"/>
    <mergeCell ref="G6:I6"/>
    <mergeCell ref="A1:I1"/>
    <mergeCell ref="A2:I2"/>
    <mergeCell ref="A3:I3"/>
    <mergeCell ref="A4:I4"/>
    <mergeCell ref="C5:I5"/>
  </mergeCells>
  <pageMargins left="1" right="0.3" top="0.8" bottom="0.3" header="0.3" footer="0.3"/>
  <pageSetup paperSize="9" scale="70" firstPageNumber="3" fitToHeight="0" orientation="portrait" blackAndWhite="1" useFirstPageNumber="1" r:id="rId1"/>
  <headerFooter alignWithMargins="0"/>
  <rowBreaks count="2" manualBreakCount="2">
    <brk id="49" max="16383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I110"/>
  <sheetViews>
    <sheetView tabSelected="1" topLeftCell="A33" zoomScale="80" zoomScaleNormal="80" zoomScaleSheetLayoutView="80" workbookViewId="0">
      <selection activeCell="A41" sqref="A41"/>
    </sheetView>
  </sheetViews>
  <sheetFormatPr defaultColWidth="9.09765625" defaultRowHeight="23" outlineLevelRow="1"/>
  <cols>
    <col min="1" max="1" width="57.09765625" style="51" customWidth="1"/>
    <col min="2" max="2" width="9.5" style="51" customWidth="1"/>
    <col min="3" max="3" width="16.59765625" style="51" customWidth="1"/>
    <col min="4" max="4" width="0.69921875" style="51" customWidth="1"/>
    <col min="5" max="5" width="16.59765625" style="51" customWidth="1"/>
    <col min="6" max="6" width="0.69921875" style="51" customWidth="1"/>
    <col min="7" max="7" width="16.59765625" style="51" customWidth="1"/>
    <col min="8" max="8" width="0.69921875" style="51" customWidth="1"/>
    <col min="9" max="9" width="16.59765625" style="51" customWidth="1"/>
    <col min="10" max="16384" width="9.09765625" style="51"/>
  </cols>
  <sheetData>
    <row r="1" spans="1:9" s="50" customFormat="1" ht="26.25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</row>
    <row r="2" spans="1:9" s="50" customFormat="1" ht="26.25" customHeight="1">
      <c r="A2" s="199" t="s">
        <v>118</v>
      </c>
      <c r="B2" s="199"/>
      <c r="C2" s="199"/>
      <c r="D2" s="199"/>
      <c r="E2" s="199"/>
      <c r="F2" s="199"/>
      <c r="G2" s="199"/>
      <c r="H2" s="199"/>
      <c r="I2" s="199"/>
    </row>
    <row r="3" spans="1:9" s="50" customFormat="1" ht="26.25" customHeight="1">
      <c r="A3" s="199" t="s">
        <v>123</v>
      </c>
      <c r="B3" s="199"/>
      <c r="C3" s="199"/>
      <c r="D3" s="199"/>
      <c r="E3" s="199"/>
      <c r="F3" s="199"/>
      <c r="G3" s="199"/>
      <c r="H3" s="199"/>
      <c r="I3" s="199"/>
    </row>
    <row r="4" spans="1:9" s="50" customFormat="1" ht="26.25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</row>
    <row r="5" spans="1:9" ht="26">
      <c r="A5" s="200" t="s">
        <v>1</v>
      </c>
      <c r="B5" s="200"/>
      <c r="C5" s="200"/>
      <c r="D5" s="200"/>
      <c r="E5" s="200"/>
      <c r="F5" s="200"/>
      <c r="G5" s="200"/>
      <c r="H5" s="200"/>
      <c r="I5" s="200"/>
    </row>
    <row r="6" spans="1:9" ht="10" customHeight="1">
      <c r="A6" s="54"/>
      <c r="B6" s="17"/>
      <c r="C6" s="136"/>
      <c r="D6" s="136"/>
      <c r="E6" s="136"/>
      <c r="F6" s="136"/>
      <c r="G6" s="136"/>
      <c r="H6" s="136"/>
      <c r="I6" s="136"/>
    </row>
    <row r="7" spans="1:9" ht="24" customHeight="1">
      <c r="A7" s="54"/>
      <c r="B7" s="137" t="s">
        <v>2</v>
      </c>
      <c r="C7" s="201" t="s">
        <v>3</v>
      </c>
      <c r="D7" s="201"/>
      <c r="E7" s="201"/>
      <c r="F7" s="139"/>
      <c r="G7" s="201" t="s">
        <v>4</v>
      </c>
      <c r="H7" s="201"/>
      <c r="I7" s="201"/>
    </row>
    <row r="8" spans="1:9" ht="24" customHeight="1">
      <c r="A8" s="54"/>
      <c r="B8" s="140"/>
      <c r="C8" s="139" t="s">
        <v>122</v>
      </c>
      <c r="D8" s="137"/>
      <c r="E8" s="139" t="s">
        <v>109</v>
      </c>
      <c r="F8" s="141"/>
      <c r="G8" s="139" t="s">
        <v>122</v>
      </c>
      <c r="H8" s="137"/>
      <c r="I8" s="139" t="s">
        <v>109</v>
      </c>
    </row>
    <row r="9" spans="1:9" ht="24" customHeight="1">
      <c r="A9" s="54" t="s">
        <v>68</v>
      </c>
      <c r="B9" s="140"/>
      <c r="C9" s="1">
        <v>343444</v>
      </c>
      <c r="E9" s="1">
        <v>284559</v>
      </c>
      <c r="G9" s="1">
        <v>180288</v>
      </c>
      <c r="I9" s="1">
        <v>34425</v>
      </c>
    </row>
    <row r="10" spans="1:9" ht="24" customHeight="1">
      <c r="A10" s="54" t="s">
        <v>69</v>
      </c>
      <c r="B10" s="142"/>
      <c r="C10" s="1">
        <v>-274872</v>
      </c>
      <c r="E10" s="1">
        <v>-227951</v>
      </c>
      <c r="G10" s="1">
        <v>-148405</v>
      </c>
      <c r="I10" s="1">
        <v>-31422</v>
      </c>
    </row>
    <row r="11" spans="1:9" ht="24" customHeight="1">
      <c r="A11" s="138" t="s">
        <v>18</v>
      </c>
      <c r="B11" s="140"/>
      <c r="C11" s="2">
        <f>SUM(C9:C10)</f>
        <v>68572</v>
      </c>
      <c r="D11" s="143"/>
      <c r="E11" s="2">
        <f>SUM(E9:E10)</f>
        <v>56608</v>
      </c>
      <c r="F11" s="143"/>
      <c r="G11" s="2">
        <f>SUM(G9:G10)</f>
        <v>31883</v>
      </c>
      <c r="H11" s="143"/>
      <c r="I11" s="2">
        <f>SUM(I9:I10)</f>
        <v>3003</v>
      </c>
    </row>
    <row r="12" spans="1:9" ht="10" customHeight="1">
      <c r="A12" s="138"/>
      <c r="B12" s="140"/>
      <c r="C12" s="27"/>
      <c r="D12" s="143"/>
      <c r="E12" s="27"/>
      <c r="F12" s="143"/>
      <c r="G12" s="27"/>
      <c r="H12" s="143"/>
      <c r="I12" s="27"/>
    </row>
    <row r="13" spans="1:9" ht="24" customHeight="1">
      <c r="A13" s="54" t="s">
        <v>19</v>
      </c>
      <c r="B13" s="43" t="s">
        <v>93</v>
      </c>
      <c r="C13" s="3">
        <v>18908</v>
      </c>
      <c r="E13" s="3">
        <v>885</v>
      </c>
      <c r="G13" s="3">
        <v>9682</v>
      </c>
      <c r="I13" s="3">
        <v>74074</v>
      </c>
    </row>
    <row r="14" spans="1:9" ht="24" customHeight="1">
      <c r="A14" s="54" t="s">
        <v>64</v>
      </c>
      <c r="B14" s="142"/>
      <c r="C14" s="1">
        <v>-35499</v>
      </c>
      <c r="E14" s="1">
        <v>-28868</v>
      </c>
      <c r="G14" s="1">
        <v>-14330</v>
      </c>
      <c r="I14" s="1">
        <v>-6167</v>
      </c>
    </row>
    <row r="15" spans="1:9" ht="24" customHeight="1">
      <c r="A15" s="54" t="s">
        <v>20</v>
      </c>
      <c r="B15" s="142"/>
      <c r="C15" s="1">
        <v>-65692</v>
      </c>
      <c r="E15" s="1">
        <v>-60369</v>
      </c>
      <c r="G15" s="1">
        <v>-39395</v>
      </c>
      <c r="I15" s="1">
        <v>-37936</v>
      </c>
    </row>
    <row r="16" spans="1:9" ht="24" customHeight="1">
      <c r="A16" s="54" t="s">
        <v>88</v>
      </c>
      <c r="B16" s="142"/>
      <c r="C16" s="1"/>
      <c r="E16" s="1"/>
      <c r="G16" s="1"/>
      <c r="I16" s="1"/>
    </row>
    <row r="17" spans="1:9" ht="24" customHeight="1">
      <c r="A17" s="54" t="s">
        <v>89</v>
      </c>
      <c r="B17" s="142" t="s">
        <v>204</v>
      </c>
      <c r="C17" s="29">
        <v>0</v>
      </c>
      <c r="D17" s="22"/>
      <c r="E17" s="29">
        <v>0</v>
      </c>
      <c r="G17" s="29">
        <v>0</v>
      </c>
      <c r="I17" s="1">
        <v>-3307</v>
      </c>
    </row>
    <row r="18" spans="1:9" ht="24" hidden="1" customHeight="1" outlineLevel="1">
      <c r="A18" s="54" t="s">
        <v>90</v>
      </c>
      <c r="B18" s="142"/>
      <c r="C18" s="29">
        <v>0</v>
      </c>
      <c r="E18" s="29">
        <v>0</v>
      </c>
      <c r="F18" s="22"/>
      <c r="G18" s="29">
        <v>0</v>
      </c>
      <c r="I18" s="29">
        <v>0</v>
      </c>
    </row>
    <row r="19" spans="1:9" ht="24" customHeight="1" collapsed="1">
      <c r="A19" s="138" t="s">
        <v>98</v>
      </c>
      <c r="B19" s="142"/>
      <c r="C19" s="2">
        <f>SUM(C11:C18)</f>
        <v>-13711</v>
      </c>
      <c r="D19" s="143"/>
      <c r="E19" s="2">
        <f>SUM(E11:E18)</f>
        <v>-31744</v>
      </c>
      <c r="F19" s="143"/>
      <c r="G19" s="2">
        <f>SUM(G11:G18)</f>
        <v>-12160</v>
      </c>
      <c r="H19" s="143"/>
      <c r="I19" s="2">
        <f>SUM(I11:I18)</f>
        <v>29667</v>
      </c>
    </row>
    <row r="20" spans="1:9" ht="10" customHeight="1">
      <c r="A20" s="138"/>
      <c r="B20" s="142"/>
      <c r="C20" s="1"/>
      <c r="E20" s="1"/>
      <c r="G20" s="1"/>
      <c r="I20" s="1"/>
    </row>
    <row r="21" spans="1:9" ht="24" customHeight="1">
      <c r="A21" s="54" t="s">
        <v>81</v>
      </c>
      <c r="B21" s="142"/>
      <c r="C21" s="1">
        <v>132</v>
      </c>
      <c r="E21" s="1">
        <v>43</v>
      </c>
      <c r="G21" s="1">
        <v>15638</v>
      </c>
      <c r="I21" s="1">
        <v>17823</v>
      </c>
    </row>
    <row r="22" spans="1:9">
      <c r="A22" s="54" t="s">
        <v>21</v>
      </c>
      <c r="B22" s="57"/>
      <c r="C22" s="1">
        <v>-60916</v>
      </c>
      <c r="E22" s="1">
        <v>-56355</v>
      </c>
      <c r="G22" s="1">
        <v>-69059</v>
      </c>
      <c r="I22" s="1">
        <v>-63753</v>
      </c>
    </row>
    <row r="23" spans="1:9" ht="23.25" hidden="1" customHeight="1">
      <c r="A23" s="54" t="s">
        <v>94</v>
      </c>
      <c r="B23" s="57" t="s">
        <v>99</v>
      </c>
      <c r="C23" s="1"/>
      <c r="E23" s="1"/>
      <c r="G23" s="1"/>
      <c r="I23" s="1"/>
    </row>
    <row r="24" spans="1:9" hidden="1">
      <c r="A24" s="54" t="s">
        <v>191</v>
      </c>
      <c r="B24" s="57"/>
      <c r="C24" s="1"/>
      <c r="E24" s="1"/>
      <c r="G24" s="1"/>
      <c r="I24" s="1"/>
    </row>
    <row r="25" spans="1:9" ht="24" hidden="1" customHeight="1">
      <c r="A25" s="144" t="s">
        <v>82</v>
      </c>
      <c r="B25" s="142"/>
      <c r="C25" s="29">
        <v>0</v>
      </c>
      <c r="E25" s="29">
        <v>0</v>
      </c>
      <c r="G25" s="29">
        <v>0</v>
      </c>
      <c r="I25" s="29">
        <v>0</v>
      </c>
    </row>
    <row r="26" spans="1:9" ht="24" customHeight="1">
      <c r="A26" s="138" t="s">
        <v>103</v>
      </c>
      <c r="B26" s="140"/>
      <c r="C26" s="18">
        <f>SUM(C19:C25)</f>
        <v>-74495</v>
      </c>
      <c r="E26" s="18">
        <f>SUM(E19:E25)</f>
        <v>-88056</v>
      </c>
      <c r="G26" s="18">
        <f>SUM(G19:G25)</f>
        <v>-65581</v>
      </c>
      <c r="I26" s="18">
        <f>SUM(I19:I25)</f>
        <v>-16263</v>
      </c>
    </row>
    <row r="27" spans="1:9" s="53" customFormat="1" ht="24" customHeight="1">
      <c r="A27" s="54" t="s">
        <v>78</v>
      </c>
      <c r="B27" s="142" t="s">
        <v>188</v>
      </c>
      <c r="C27" s="1">
        <v>-3416</v>
      </c>
      <c r="D27" s="51"/>
      <c r="E27" s="1">
        <v>-1912</v>
      </c>
      <c r="F27" s="51"/>
      <c r="G27" s="3">
        <v>303</v>
      </c>
      <c r="H27" s="51"/>
      <c r="I27" s="3">
        <v>-36</v>
      </c>
    </row>
    <row r="28" spans="1:9" s="53" customFormat="1" ht="24" customHeight="1">
      <c r="A28" s="54" t="s">
        <v>201</v>
      </c>
      <c r="B28" s="142"/>
      <c r="C28" s="163">
        <f>SUM(C26:C27)</f>
        <v>-77911</v>
      </c>
      <c r="D28" s="51"/>
      <c r="E28" s="163">
        <f>SUM(E26:E27)</f>
        <v>-89968</v>
      </c>
      <c r="F28" s="51"/>
      <c r="G28" s="163">
        <f>SUM(G26:G27)</f>
        <v>-65278</v>
      </c>
      <c r="H28" s="51"/>
      <c r="I28" s="163">
        <f>SUM(I26:I27)</f>
        <v>-16299</v>
      </c>
    </row>
    <row r="29" spans="1:9" s="53" customFormat="1" ht="24" customHeight="1">
      <c r="A29" s="54" t="s">
        <v>216</v>
      </c>
      <c r="B29" s="142" t="s">
        <v>92</v>
      </c>
      <c r="C29" s="1">
        <v>1213</v>
      </c>
      <c r="D29" s="51"/>
      <c r="E29" s="1">
        <v>-1817</v>
      </c>
      <c r="F29" s="51"/>
      <c r="G29" s="29">
        <v>0</v>
      </c>
      <c r="H29" s="51"/>
      <c r="I29" s="29">
        <v>0</v>
      </c>
    </row>
    <row r="30" spans="1:9" s="53" customFormat="1" ht="24" customHeight="1" thickBot="1">
      <c r="A30" s="138" t="s">
        <v>104</v>
      </c>
      <c r="B30" s="142"/>
      <c r="C30" s="19">
        <f>SUM(C28:C29)</f>
        <v>-76698</v>
      </c>
      <c r="E30" s="19">
        <f>SUM(E28:E29)</f>
        <v>-91785</v>
      </c>
      <c r="G30" s="19">
        <f>SUM(G28:G29)</f>
        <v>-65278</v>
      </c>
      <c r="I30" s="19">
        <f>SUM(I28:I29)</f>
        <v>-16299</v>
      </c>
    </row>
    <row r="31" spans="1:9" s="53" customFormat="1" ht="10" customHeight="1" thickTop="1">
      <c r="A31" s="138"/>
      <c r="B31" s="145"/>
      <c r="C31" s="27"/>
      <c r="E31" s="27"/>
      <c r="G31" s="27"/>
      <c r="I31" s="27"/>
    </row>
    <row r="32" spans="1:9" ht="23.5" thickBot="1">
      <c r="A32" s="138" t="s">
        <v>83</v>
      </c>
      <c r="B32" s="145"/>
      <c r="C32" s="28">
        <f>C30</f>
        <v>-76698</v>
      </c>
      <c r="D32" s="53"/>
      <c r="E32" s="28">
        <f>E30</f>
        <v>-91785</v>
      </c>
      <c r="F32" s="53"/>
      <c r="G32" s="28">
        <f>G30</f>
        <v>-65278</v>
      </c>
      <c r="H32" s="53"/>
      <c r="I32" s="28">
        <f>I30</f>
        <v>-16299</v>
      </c>
    </row>
    <row r="33" spans="1:9" ht="10" customHeight="1" thickTop="1">
      <c r="A33" s="54"/>
      <c r="C33" s="1"/>
      <c r="E33" s="1"/>
      <c r="G33" s="1"/>
      <c r="I33" s="1"/>
    </row>
    <row r="34" spans="1:9" ht="24" customHeight="1">
      <c r="A34" s="138" t="s">
        <v>223</v>
      </c>
      <c r="C34" s="1"/>
      <c r="E34" s="1"/>
      <c r="G34" s="1"/>
      <c r="I34" s="1"/>
    </row>
    <row r="35" spans="1:9" ht="24" customHeight="1">
      <c r="A35" s="54" t="s">
        <v>202</v>
      </c>
      <c r="C35" s="1">
        <f>C28</f>
        <v>-77911</v>
      </c>
      <c r="E35" s="1">
        <f>E28</f>
        <v>-89968</v>
      </c>
      <c r="G35" s="1">
        <f>+G32</f>
        <v>-65278</v>
      </c>
      <c r="I35" s="1">
        <f>+I32</f>
        <v>-16299</v>
      </c>
    </row>
    <row r="36" spans="1:9" ht="24" customHeight="1">
      <c r="A36" s="54" t="s">
        <v>203</v>
      </c>
      <c r="C36" s="1">
        <f>C29-C38</f>
        <v>1098</v>
      </c>
      <c r="E36" s="1">
        <f>E29-E38</f>
        <v>-2059</v>
      </c>
      <c r="G36" s="29">
        <v>0</v>
      </c>
      <c r="I36" s="29">
        <v>0</v>
      </c>
    </row>
    <row r="37" spans="1:9" ht="24" customHeight="1">
      <c r="A37" s="54"/>
      <c r="C37" s="163">
        <f>SUM(C35:C36)</f>
        <v>-76813</v>
      </c>
      <c r="E37" s="163">
        <f>SUM(E35:E36)</f>
        <v>-92027</v>
      </c>
      <c r="G37" s="163">
        <f>SUM(G35:G36)</f>
        <v>-65278</v>
      </c>
      <c r="I37" s="163">
        <f>SUM(I35:I36)</f>
        <v>-16299</v>
      </c>
    </row>
    <row r="38" spans="1:9" ht="24" customHeight="1">
      <c r="A38" s="54" t="s">
        <v>22</v>
      </c>
      <c r="C38" s="1">
        <v>115</v>
      </c>
      <c r="E38" s="1">
        <v>242</v>
      </c>
      <c r="G38" s="29">
        <v>0</v>
      </c>
      <c r="I38" s="29">
        <v>0</v>
      </c>
    </row>
    <row r="39" spans="1:9" ht="23.5" thickBot="1">
      <c r="A39" s="54"/>
      <c r="C39" s="20">
        <f>SUM(C37:C38)</f>
        <v>-76698</v>
      </c>
      <c r="E39" s="20">
        <f>SUM(E37:E38)</f>
        <v>-91785</v>
      </c>
      <c r="G39" s="20">
        <f>SUM(G37:G38)</f>
        <v>-65278</v>
      </c>
      <c r="I39" s="20">
        <f>SUM(I37:I38)</f>
        <v>-16299</v>
      </c>
    </row>
    <row r="40" spans="1:9" ht="10" customHeight="1" thickTop="1">
      <c r="A40" s="54"/>
      <c r="C40" s="1"/>
      <c r="E40" s="1"/>
      <c r="G40" s="1"/>
      <c r="I40" s="1"/>
    </row>
    <row r="41" spans="1:9" ht="24" customHeight="1">
      <c r="A41" s="138" t="s">
        <v>224</v>
      </c>
      <c r="C41" s="1"/>
      <c r="E41" s="1"/>
      <c r="G41" s="1"/>
      <c r="I41" s="1"/>
    </row>
    <row r="42" spans="1:9" ht="24" customHeight="1">
      <c r="A42" s="54" t="s">
        <v>202</v>
      </c>
      <c r="C42" s="1">
        <f>+C35</f>
        <v>-77911</v>
      </c>
      <c r="E42" s="1">
        <f>+E35</f>
        <v>-89968</v>
      </c>
      <c r="G42" s="1">
        <f>+G35</f>
        <v>-65278</v>
      </c>
      <c r="I42" s="1">
        <f>+I35</f>
        <v>-16299</v>
      </c>
    </row>
    <row r="43" spans="1:9" ht="24" customHeight="1">
      <c r="A43" s="54" t="s">
        <v>203</v>
      </c>
      <c r="C43" s="1">
        <f>C36</f>
        <v>1098</v>
      </c>
      <c r="E43" s="1">
        <f>E36</f>
        <v>-2059</v>
      </c>
      <c r="G43" s="29">
        <v>0</v>
      </c>
      <c r="I43" s="29">
        <v>0</v>
      </c>
    </row>
    <row r="44" spans="1:9" ht="24" customHeight="1">
      <c r="A44" s="54"/>
      <c r="C44" s="163">
        <f>SUM(C42:C43)</f>
        <v>-76813</v>
      </c>
      <c r="E44" s="163">
        <f>SUM(E42:E43)</f>
        <v>-92027</v>
      </c>
      <c r="G44" s="163">
        <f>SUM(G42:G43)</f>
        <v>-65278</v>
      </c>
      <c r="I44" s="163">
        <f>SUM(I42:I43)</f>
        <v>-16299</v>
      </c>
    </row>
    <row r="45" spans="1:9" ht="24" customHeight="1">
      <c r="A45" s="54" t="s">
        <v>22</v>
      </c>
      <c r="C45" s="1">
        <f>+C38</f>
        <v>115</v>
      </c>
      <c r="E45" s="1">
        <f>+E38</f>
        <v>242</v>
      </c>
      <c r="G45" s="29">
        <v>0</v>
      </c>
      <c r="I45" s="29">
        <v>0</v>
      </c>
    </row>
    <row r="46" spans="1:9" ht="23.5" thickBot="1">
      <c r="A46" s="54"/>
      <c r="C46" s="20">
        <f>SUM(C44:C45)</f>
        <v>-76698</v>
      </c>
      <c r="E46" s="20">
        <f>SUM(E44:E45)</f>
        <v>-91785</v>
      </c>
      <c r="G46" s="20">
        <f>SUM(G44:G45)</f>
        <v>-65278</v>
      </c>
      <c r="I46" s="20">
        <f>SUM(I44:I45)</f>
        <v>-16299</v>
      </c>
    </row>
    <row r="47" spans="1:9" ht="10" customHeight="1" thickTop="1">
      <c r="A47" s="54"/>
      <c r="C47" s="1"/>
      <c r="E47" s="1"/>
      <c r="G47" s="1"/>
      <c r="I47" s="1"/>
    </row>
    <row r="48" spans="1:9" ht="24" customHeight="1">
      <c r="A48" s="138" t="s">
        <v>211</v>
      </c>
      <c r="B48" s="58"/>
      <c r="C48" s="1"/>
      <c r="E48" s="1"/>
    </row>
    <row r="49" spans="1:9" ht="24" customHeight="1" thickBot="1">
      <c r="A49" s="54" t="s">
        <v>205</v>
      </c>
      <c r="B49" s="142" t="s">
        <v>200</v>
      </c>
      <c r="C49" s="24">
        <f>(C35*1000)/C51</f>
        <v>-1.6048285370631472E-2</v>
      </c>
      <c r="D49" s="146"/>
      <c r="E49" s="24">
        <f>(E35*1000)/E51</f>
        <v>-1.8531821370760374E-2</v>
      </c>
      <c r="F49" s="146"/>
      <c r="G49" s="24">
        <f>(G35*1000)/G51</f>
        <v>-1.3446111234922939E-2</v>
      </c>
      <c r="H49" s="146"/>
      <c r="I49" s="24">
        <f>(I35*1000)/I51</f>
        <v>-3.357306559243546E-3</v>
      </c>
    </row>
    <row r="50" spans="1:9" ht="24" customHeight="1" thickTop="1" thickBot="1">
      <c r="A50" s="54" t="s">
        <v>217</v>
      </c>
      <c r="B50" s="142" t="s">
        <v>200</v>
      </c>
      <c r="C50" s="24">
        <f>C36*1000/C51</f>
        <v>2.2616854278540073E-4</v>
      </c>
      <c r="D50" s="146"/>
      <c r="E50" s="24">
        <f>E36*1000/E51</f>
        <v>-4.2411768853809812E-4</v>
      </c>
      <c r="F50" s="146"/>
      <c r="G50" s="29">
        <f>G36*1000/G51</f>
        <v>0</v>
      </c>
      <c r="H50" s="146"/>
      <c r="I50" s="29">
        <f>I36*1000/I51</f>
        <v>0</v>
      </c>
    </row>
    <row r="51" spans="1:9" ht="24" thickTop="1" thickBot="1">
      <c r="A51" s="54" t="s">
        <v>23</v>
      </c>
      <c r="B51" s="142" t="s">
        <v>200</v>
      </c>
      <c r="C51" s="23">
        <v>4854786552</v>
      </c>
      <c r="E51" s="23">
        <v>4854784546</v>
      </c>
      <c r="G51" s="23">
        <v>4854786552</v>
      </c>
      <c r="I51" s="23">
        <v>4854784546</v>
      </c>
    </row>
    <row r="52" spans="1:9" ht="10" customHeight="1" thickTop="1">
      <c r="A52" s="54"/>
      <c r="B52" s="142"/>
      <c r="C52" s="49"/>
      <c r="E52" s="49"/>
      <c r="G52" s="49"/>
      <c r="I52" s="49"/>
    </row>
    <row r="53" spans="1:9">
      <c r="A53" s="56" t="s">
        <v>10</v>
      </c>
      <c r="C53" s="1"/>
      <c r="E53" s="1"/>
      <c r="G53" s="1"/>
      <c r="I53" s="1"/>
    </row>
    <row r="54" spans="1:9" ht="24" customHeight="1">
      <c r="A54" s="56"/>
      <c r="C54" s="1"/>
      <c r="E54" s="1"/>
      <c r="G54" s="1"/>
      <c r="I54" s="1"/>
    </row>
    <row r="55" spans="1:9" ht="24" customHeight="1">
      <c r="A55" s="198" t="s">
        <v>11</v>
      </c>
      <c r="B55" s="198"/>
      <c r="C55" s="198"/>
      <c r="D55" s="198"/>
      <c r="E55" s="198"/>
      <c r="F55" s="198"/>
      <c r="G55" s="198"/>
      <c r="H55" s="198"/>
      <c r="I55" s="198"/>
    </row>
    <row r="56" spans="1:9">
      <c r="A56" s="198" t="s">
        <v>12</v>
      </c>
      <c r="B56" s="198"/>
      <c r="C56" s="198"/>
      <c r="D56" s="198"/>
      <c r="E56" s="198"/>
      <c r="F56" s="198"/>
      <c r="G56" s="198"/>
      <c r="H56" s="198"/>
      <c r="I56" s="198"/>
    </row>
    <row r="64" spans="1:9" ht="24" customHeight="1"/>
    <row r="65" spans="1:9" s="53" customFormat="1" ht="24" customHeight="1">
      <c r="A65" s="51"/>
      <c r="B65" s="51"/>
      <c r="C65" s="51"/>
      <c r="D65" s="51"/>
      <c r="E65" s="51"/>
      <c r="F65" s="51"/>
      <c r="G65" s="51"/>
      <c r="H65" s="51"/>
      <c r="I65" s="51"/>
    </row>
    <row r="67" spans="1:9" s="53" customFormat="1" ht="24" customHeight="1">
      <c r="A67" s="51"/>
      <c r="B67" s="51"/>
      <c r="C67" s="51"/>
      <c r="D67" s="51"/>
      <c r="E67" s="51"/>
      <c r="F67" s="51"/>
      <c r="G67" s="51"/>
      <c r="H67" s="51"/>
      <c r="I67" s="51"/>
    </row>
    <row r="75" spans="1:9" s="53" customFormat="1" ht="24" customHeight="1">
      <c r="A75" s="51"/>
      <c r="B75" s="51"/>
      <c r="C75" s="51"/>
      <c r="D75" s="51"/>
      <c r="E75" s="51"/>
      <c r="F75" s="51"/>
      <c r="G75" s="51"/>
      <c r="H75" s="51"/>
      <c r="I75" s="51"/>
    </row>
    <row r="83" spans="1:9" s="53" customFormat="1" ht="24" customHeight="1">
      <c r="A83" s="51"/>
      <c r="B83" s="51"/>
      <c r="C83" s="51"/>
      <c r="D83" s="51"/>
      <c r="E83" s="51"/>
      <c r="F83" s="51"/>
      <c r="G83" s="51"/>
      <c r="H83" s="51"/>
      <c r="I83" s="51"/>
    </row>
    <row r="85" spans="1:9" s="53" customFormat="1" ht="24" customHeight="1">
      <c r="A85" s="51"/>
      <c r="B85" s="51"/>
      <c r="C85" s="51"/>
      <c r="D85" s="51"/>
      <c r="E85" s="51"/>
      <c r="F85" s="51"/>
      <c r="G85" s="51"/>
      <c r="H85" s="51"/>
      <c r="I85" s="51"/>
    </row>
    <row r="110" spans="1:9" s="53" customFormat="1" ht="24" customHeight="1">
      <c r="A110" s="51"/>
      <c r="B110" s="51"/>
      <c r="C110" s="51"/>
      <c r="D110" s="51"/>
      <c r="E110" s="51"/>
      <c r="F110" s="51"/>
      <c r="G110" s="51"/>
      <c r="H110" s="51"/>
      <c r="I110" s="51"/>
    </row>
  </sheetData>
  <mergeCells count="9">
    <mergeCell ref="A56:I56"/>
    <mergeCell ref="A1:I1"/>
    <mergeCell ref="A2:I2"/>
    <mergeCell ref="A3:I3"/>
    <mergeCell ref="A4:I4"/>
    <mergeCell ref="A5:I5"/>
    <mergeCell ref="C7:E7"/>
    <mergeCell ref="G7:I7"/>
    <mergeCell ref="A55:I55"/>
  </mergeCells>
  <pageMargins left="1" right="0.3" top="0.8" bottom="0.3" header="0.3" footer="0.3"/>
  <pageSetup paperSize="9" scale="70" firstPageNumber="3" fitToHeight="0" orientation="portrait" blackAndWhite="1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M139"/>
  <sheetViews>
    <sheetView view="pageBreakPreview" topLeftCell="A45" zoomScale="80" zoomScaleNormal="80" zoomScaleSheetLayoutView="80" workbookViewId="0">
      <selection activeCell="A143" sqref="A1:A1048576"/>
    </sheetView>
  </sheetViews>
  <sheetFormatPr defaultColWidth="9.09765625" defaultRowHeight="24" customHeight="1" outlineLevelRow="1"/>
  <cols>
    <col min="1" max="1" width="52.3984375" style="51" customWidth="1"/>
    <col min="2" max="2" width="10.59765625" style="51" customWidth="1"/>
    <col min="3" max="3" width="16.59765625" style="51" customWidth="1"/>
    <col min="4" max="4" width="1.59765625" style="51" customWidth="1"/>
    <col min="5" max="5" width="16.59765625" style="51" customWidth="1"/>
    <col min="6" max="6" width="1.59765625" style="51" customWidth="1"/>
    <col min="7" max="7" width="16.59765625" style="51" customWidth="1"/>
    <col min="8" max="8" width="1.59765625" style="51" customWidth="1"/>
    <col min="9" max="9" width="16.59765625" style="51" customWidth="1"/>
    <col min="10" max="10" width="0.69921875" style="153" customWidth="1"/>
    <col min="11" max="11" width="9" style="153" customWidth="1"/>
    <col min="12" max="12" width="1.09765625" style="32" customWidth="1"/>
    <col min="13" max="13" width="9.09765625" style="36"/>
    <col min="14" max="16384" width="9.09765625" style="51"/>
  </cols>
  <sheetData>
    <row r="1" spans="1:13" s="50" customFormat="1" ht="26.25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52"/>
      <c r="K1" s="152"/>
      <c r="L1" s="30"/>
      <c r="M1" s="44"/>
    </row>
    <row r="2" spans="1:13" s="50" customFormat="1" ht="26.25" customHeight="1">
      <c r="A2" s="199" t="s">
        <v>118</v>
      </c>
      <c r="B2" s="199"/>
      <c r="C2" s="199"/>
      <c r="D2" s="199"/>
      <c r="E2" s="199"/>
      <c r="F2" s="199"/>
      <c r="G2" s="199"/>
      <c r="H2" s="199"/>
      <c r="I2" s="199"/>
      <c r="J2" s="152"/>
      <c r="K2" s="152"/>
      <c r="L2" s="30"/>
      <c r="M2" s="44"/>
    </row>
    <row r="3" spans="1:13" s="50" customFormat="1" ht="26.25" customHeight="1">
      <c r="A3" s="199" t="s">
        <v>119</v>
      </c>
      <c r="B3" s="199"/>
      <c r="C3" s="199"/>
      <c r="D3" s="199"/>
      <c r="E3" s="199"/>
      <c r="F3" s="199"/>
      <c r="G3" s="199"/>
      <c r="H3" s="199"/>
      <c r="I3" s="199"/>
      <c r="J3" s="152"/>
      <c r="K3" s="152"/>
      <c r="L3" s="30"/>
      <c r="M3" s="44"/>
    </row>
    <row r="4" spans="1:13" s="50" customFormat="1" ht="26.25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52"/>
      <c r="K4" s="152"/>
      <c r="L4" s="30"/>
      <c r="M4" s="44"/>
    </row>
    <row r="5" spans="1:13" ht="26">
      <c r="A5" s="200" t="s">
        <v>1</v>
      </c>
      <c r="B5" s="200"/>
      <c r="C5" s="200"/>
      <c r="D5" s="200"/>
      <c r="E5" s="200"/>
      <c r="F5" s="200"/>
      <c r="G5" s="200"/>
      <c r="H5" s="200"/>
      <c r="I5" s="200"/>
      <c r="L5" s="31"/>
    </row>
    <row r="6" spans="1:13" ht="10" customHeight="1">
      <c r="A6" s="54"/>
      <c r="B6" s="17"/>
      <c r="C6" s="136"/>
      <c r="D6" s="136"/>
      <c r="E6" s="136"/>
      <c r="F6" s="136"/>
      <c r="G6" s="136"/>
      <c r="H6" s="136"/>
      <c r="I6" s="136"/>
      <c r="L6" s="31"/>
    </row>
    <row r="7" spans="1:13" ht="23.25" customHeight="1">
      <c r="A7" s="54"/>
      <c r="B7" s="137" t="s">
        <v>2</v>
      </c>
      <c r="C7" s="201" t="s">
        <v>3</v>
      </c>
      <c r="D7" s="201"/>
      <c r="E7" s="201"/>
      <c r="F7" s="139"/>
      <c r="G7" s="201" t="s">
        <v>4</v>
      </c>
      <c r="H7" s="201"/>
      <c r="I7" s="201"/>
      <c r="L7" s="31"/>
    </row>
    <row r="8" spans="1:13" ht="23.25" customHeight="1">
      <c r="A8" s="54"/>
      <c r="C8" s="139" t="s">
        <v>122</v>
      </c>
      <c r="D8" s="137"/>
      <c r="E8" s="139" t="s">
        <v>109</v>
      </c>
      <c r="F8" s="141"/>
      <c r="G8" s="139" t="s">
        <v>122</v>
      </c>
      <c r="H8" s="137"/>
      <c r="I8" s="139" t="s">
        <v>109</v>
      </c>
      <c r="L8" s="31"/>
    </row>
    <row r="9" spans="1:13" ht="24" customHeight="1">
      <c r="A9" s="54" t="s">
        <v>68</v>
      </c>
      <c r="C9" s="1">
        <v>600130</v>
      </c>
      <c r="E9" s="1">
        <v>483658</v>
      </c>
      <c r="G9" s="1">
        <v>289373</v>
      </c>
      <c r="I9" s="1">
        <v>95506</v>
      </c>
      <c r="J9" s="51"/>
      <c r="K9" s="51"/>
      <c r="L9" s="51"/>
      <c r="M9" s="41"/>
    </row>
    <row r="10" spans="1:13" ht="24" customHeight="1">
      <c r="A10" s="54" t="s">
        <v>69</v>
      </c>
      <c r="B10" s="58"/>
      <c r="C10" s="1">
        <v>-468504</v>
      </c>
      <c r="E10" s="1">
        <v>-387355</v>
      </c>
      <c r="G10" s="1">
        <v>-228216</v>
      </c>
      <c r="I10" s="1">
        <v>-84307</v>
      </c>
      <c r="J10" s="51"/>
      <c r="K10" s="3"/>
      <c r="L10" s="51"/>
    </row>
    <row r="11" spans="1:13" ht="24" customHeight="1">
      <c r="A11" s="138" t="s">
        <v>18</v>
      </c>
      <c r="C11" s="18">
        <f>SUM(C9:C10)</f>
        <v>131626</v>
      </c>
      <c r="D11" s="143"/>
      <c r="E11" s="18">
        <f>SUM(E9:E10)</f>
        <v>96303</v>
      </c>
      <c r="F11" s="143"/>
      <c r="G11" s="18">
        <f>SUM(G9:G10)</f>
        <v>61157</v>
      </c>
      <c r="H11" s="143"/>
      <c r="I11" s="18">
        <f>SUM(I9:I10)</f>
        <v>11199</v>
      </c>
      <c r="J11" s="51"/>
      <c r="K11" s="51"/>
      <c r="L11" s="51"/>
      <c r="M11" s="41"/>
    </row>
    <row r="12" spans="1:13" ht="10" customHeight="1">
      <c r="A12" s="138"/>
      <c r="C12" s="27"/>
      <c r="D12" s="143"/>
      <c r="E12" s="27"/>
      <c r="F12" s="143"/>
      <c r="G12" s="27"/>
      <c r="H12" s="143"/>
      <c r="I12" s="27"/>
      <c r="J12" s="51"/>
      <c r="K12" s="51"/>
      <c r="L12" s="51"/>
      <c r="M12" s="41"/>
    </row>
    <row r="13" spans="1:13" ht="24" customHeight="1">
      <c r="A13" s="54" t="s">
        <v>19</v>
      </c>
      <c r="B13" s="154">
        <v>23</v>
      </c>
      <c r="C13" s="3">
        <v>20075</v>
      </c>
      <c r="E13" s="3">
        <v>1665</v>
      </c>
      <c r="G13" s="3">
        <v>14443</v>
      </c>
      <c r="I13" s="3">
        <v>78445</v>
      </c>
      <c r="J13" s="51"/>
      <c r="K13" s="3"/>
      <c r="L13" s="51"/>
    </row>
    <row r="14" spans="1:13" ht="24" customHeight="1">
      <c r="A14" s="54" t="s">
        <v>64</v>
      </c>
      <c r="B14" s="154"/>
      <c r="C14" s="1">
        <v>-63245</v>
      </c>
      <c r="E14" s="1">
        <v>-55286</v>
      </c>
      <c r="G14" s="3">
        <v>-23871</v>
      </c>
      <c r="I14" s="3">
        <v>-15572</v>
      </c>
      <c r="J14" s="51"/>
      <c r="K14" s="3"/>
      <c r="L14" s="51"/>
    </row>
    <row r="15" spans="1:13" ht="24" customHeight="1">
      <c r="A15" s="54" t="s">
        <v>20</v>
      </c>
      <c r="B15" s="58"/>
      <c r="C15" s="1">
        <v>-114740</v>
      </c>
      <c r="E15" s="1">
        <v>-111731</v>
      </c>
      <c r="G15" s="3">
        <v>-68723</v>
      </c>
      <c r="I15" s="3">
        <v>-68740</v>
      </c>
      <c r="J15" s="51"/>
      <c r="K15" s="3"/>
      <c r="L15" s="51"/>
    </row>
    <row r="16" spans="1:13" ht="24" customHeight="1">
      <c r="A16" s="54" t="s">
        <v>88</v>
      </c>
      <c r="B16" s="58"/>
      <c r="C16" s="1"/>
      <c r="E16" s="1"/>
      <c r="G16" s="1"/>
      <c r="I16" s="1"/>
      <c r="J16" s="51"/>
      <c r="K16" s="3"/>
      <c r="L16" s="51"/>
    </row>
    <row r="17" spans="1:13" ht="24" customHeight="1">
      <c r="A17" s="54" t="s">
        <v>89</v>
      </c>
      <c r="B17" s="142" t="s">
        <v>204</v>
      </c>
      <c r="C17" s="46">
        <v>0</v>
      </c>
      <c r="D17" s="46"/>
      <c r="E17" s="46">
        <v>0</v>
      </c>
      <c r="G17" s="3">
        <v>-2018</v>
      </c>
      <c r="I17" s="3">
        <v>-6301</v>
      </c>
      <c r="J17" s="51"/>
      <c r="K17" s="3"/>
      <c r="L17" s="51"/>
    </row>
    <row r="18" spans="1:13" ht="24" hidden="1" customHeight="1" outlineLevel="1">
      <c r="A18" s="54" t="s">
        <v>90</v>
      </c>
      <c r="B18" s="58"/>
      <c r="C18" s="46">
        <v>0</v>
      </c>
      <c r="E18" s="46">
        <v>0</v>
      </c>
      <c r="G18" s="46">
        <v>0</v>
      </c>
      <c r="I18" s="46">
        <v>0</v>
      </c>
      <c r="J18" s="51"/>
      <c r="K18" s="3"/>
      <c r="L18" s="51"/>
    </row>
    <row r="19" spans="1:13" ht="24" customHeight="1" collapsed="1">
      <c r="A19" s="138" t="s">
        <v>112</v>
      </c>
      <c r="B19" s="142"/>
      <c r="C19" s="2">
        <f>SUM(C11:C18)</f>
        <v>-26284</v>
      </c>
      <c r="D19" s="143"/>
      <c r="E19" s="2">
        <f>SUM(E11:E18)</f>
        <v>-69049</v>
      </c>
      <c r="F19" s="143"/>
      <c r="G19" s="2">
        <f>SUM(G11:G18)</f>
        <v>-19012</v>
      </c>
      <c r="H19" s="143"/>
      <c r="I19" s="2">
        <f>SUM(I11:I18)</f>
        <v>-969</v>
      </c>
      <c r="J19" s="51"/>
      <c r="K19" s="3"/>
      <c r="L19" s="51"/>
    </row>
    <row r="20" spans="1:13" ht="10" customHeight="1">
      <c r="A20" s="54"/>
      <c r="B20" s="58"/>
      <c r="C20" s="1"/>
      <c r="E20" s="1"/>
      <c r="G20" s="1"/>
      <c r="I20" s="1"/>
      <c r="J20" s="51"/>
      <c r="K20" s="3"/>
      <c r="L20" s="51"/>
    </row>
    <row r="21" spans="1:13" ht="24" customHeight="1">
      <c r="A21" s="54" t="s">
        <v>81</v>
      </c>
      <c r="B21" s="142"/>
      <c r="C21" s="1">
        <v>132</v>
      </c>
      <c r="E21" s="1">
        <v>43</v>
      </c>
      <c r="G21" s="1">
        <v>31160</v>
      </c>
      <c r="I21" s="1">
        <v>35397</v>
      </c>
      <c r="J21" s="51"/>
      <c r="K21" s="3"/>
      <c r="L21" s="51"/>
    </row>
    <row r="22" spans="1:13" ht="24" customHeight="1">
      <c r="A22" s="54" t="s">
        <v>21</v>
      </c>
      <c r="B22" s="154"/>
      <c r="C22" s="3">
        <v>-112388</v>
      </c>
      <c r="E22" s="3">
        <v>-125482</v>
      </c>
      <c r="G22" s="3">
        <v>-130516</v>
      </c>
      <c r="I22" s="3">
        <v>-128894</v>
      </c>
      <c r="J22" s="51"/>
      <c r="K22" s="3"/>
      <c r="L22" s="51"/>
    </row>
    <row r="23" spans="1:13" ht="24" hidden="1" customHeight="1">
      <c r="A23" s="54" t="s">
        <v>191</v>
      </c>
      <c r="B23" s="154"/>
      <c r="C23" s="3"/>
      <c r="E23" s="3"/>
      <c r="G23" s="3"/>
      <c r="I23" s="3"/>
      <c r="J23" s="51"/>
      <c r="K23" s="3"/>
      <c r="L23" s="51"/>
    </row>
    <row r="24" spans="1:13" ht="24" hidden="1" customHeight="1">
      <c r="A24" s="144" t="s">
        <v>82</v>
      </c>
      <c r="B24" s="154"/>
      <c r="C24" s="46">
        <v>0</v>
      </c>
      <c r="E24" s="46">
        <v>0</v>
      </c>
      <c r="G24" s="46">
        <v>0</v>
      </c>
      <c r="I24" s="46">
        <v>0</v>
      </c>
      <c r="J24" s="51"/>
      <c r="K24" s="3"/>
      <c r="L24" s="51"/>
    </row>
    <row r="25" spans="1:13" ht="24" customHeight="1">
      <c r="A25" s="138" t="s">
        <v>103</v>
      </c>
      <c r="C25" s="18">
        <f>SUM(C19:C24)</f>
        <v>-138540</v>
      </c>
      <c r="E25" s="18">
        <f>SUM(E19:E24)</f>
        <v>-194488</v>
      </c>
      <c r="G25" s="18">
        <f>SUM(G19:G24)</f>
        <v>-118368</v>
      </c>
      <c r="I25" s="18">
        <f>SUM(I19:I24)</f>
        <v>-94466</v>
      </c>
      <c r="J25" s="51"/>
      <c r="K25" s="3"/>
      <c r="L25" s="51"/>
    </row>
    <row r="26" spans="1:13" ht="24" customHeight="1">
      <c r="A26" s="54" t="s">
        <v>78</v>
      </c>
      <c r="B26" s="142" t="s">
        <v>188</v>
      </c>
      <c r="C26" s="3">
        <v>-3298</v>
      </c>
      <c r="E26" s="3">
        <v>3224</v>
      </c>
      <c r="G26" s="3">
        <v>556</v>
      </c>
      <c r="I26" s="3">
        <v>2009</v>
      </c>
      <c r="J26" s="51"/>
      <c r="K26" s="3"/>
      <c r="L26" s="51"/>
    </row>
    <row r="27" spans="1:13" ht="24" customHeight="1">
      <c r="A27" s="54" t="s">
        <v>201</v>
      </c>
      <c r="B27" s="142"/>
      <c r="C27" s="163">
        <f>SUM(C25:C26)</f>
        <v>-141838</v>
      </c>
      <c r="E27" s="163">
        <f>SUM(E25:E26)</f>
        <v>-191264</v>
      </c>
      <c r="G27" s="163">
        <f>SUM(G25:G26)</f>
        <v>-117812</v>
      </c>
      <c r="I27" s="163">
        <f>SUM(I25:I26)</f>
        <v>-92457</v>
      </c>
      <c r="J27" s="51"/>
      <c r="K27" s="3"/>
      <c r="L27" s="51"/>
    </row>
    <row r="28" spans="1:13" ht="24" customHeight="1">
      <c r="A28" s="54" t="s">
        <v>207</v>
      </c>
      <c r="B28" s="142" t="s">
        <v>92</v>
      </c>
      <c r="C28" s="3">
        <v>-1544</v>
      </c>
      <c r="E28" s="3">
        <v>-4750</v>
      </c>
      <c r="G28" s="46">
        <v>0</v>
      </c>
      <c r="I28" s="46">
        <v>0</v>
      </c>
      <c r="J28" s="51"/>
      <c r="K28" s="3"/>
      <c r="L28" s="51"/>
    </row>
    <row r="29" spans="1:13" s="53" customFormat="1" ht="24" customHeight="1" thickBot="1">
      <c r="A29" s="138" t="s">
        <v>104</v>
      </c>
      <c r="B29" s="154"/>
      <c r="C29" s="19">
        <f>SUM(C27:C28)</f>
        <v>-143382</v>
      </c>
      <c r="E29" s="19">
        <f>SUM(E27:E28)</f>
        <v>-196014</v>
      </c>
      <c r="G29" s="19">
        <f>SUM(G27:G28)</f>
        <v>-117812</v>
      </c>
      <c r="I29" s="19">
        <f>SUM(I27:I28)</f>
        <v>-92457</v>
      </c>
      <c r="M29" s="36"/>
    </row>
    <row r="30" spans="1:13" ht="8.4" customHeight="1" thickTop="1">
      <c r="A30" s="54"/>
      <c r="C30" s="27"/>
      <c r="D30" s="53"/>
      <c r="E30" s="27"/>
      <c r="F30" s="53"/>
      <c r="G30" s="27"/>
      <c r="H30" s="53"/>
      <c r="I30" s="27"/>
      <c r="K30" s="3"/>
      <c r="L30" s="31"/>
    </row>
    <row r="31" spans="1:13" s="53" customFormat="1" ht="24" customHeight="1" thickBot="1">
      <c r="A31" s="155" t="s">
        <v>83</v>
      </c>
      <c r="C31" s="28">
        <f>C29</f>
        <v>-143382</v>
      </c>
      <c r="E31" s="28">
        <f>E29</f>
        <v>-196014</v>
      </c>
      <c r="G31" s="28">
        <f>G29</f>
        <v>-117812</v>
      </c>
      <c r="I31" s="28">
        <f>I29</f>
        <v>-92457</v>
      </c>
      <c r="M31" s="42"/>
    </row>
    <row r="32" spans="1:13" ht="10" customHeight="1" thickTop="1">
      <c r="A32" s="54"/>
      <c r="C32" s="1"/>
      <c r="E32" s="1"/>
      <c r="G32" s="1"/>
      <c r="I32" s="1"/>
      <c r="J32" s="51"/>
      <c r="K32" s="51"/>
      <c r="L32" s="51"/>
    </row>
    <row r="33" spans="1:12" ht="24" customHeight="1">
      <c r="A33" s="138" t="s">
        <v>105</v>
      </c>
      <c r="C33" s="1"/>
      <c r="E33" s="1"/>
      <c r="G33" s="1"/>
      <c r="I33" s="1"/>
      <c r="L33" s="31"/>
    </row>
    <row r="34" spans="1:12" ht="24" customHeight="1">
      <c r="A34" s="54" t="s">
        <v>202</v>
      </c>
      <c r="C34" s="1">
        <f>C27</f>
        <v>-141838</v>
      </c>
      <c r="E34" s="1">
        <f>E27</f>
        <v>-191264</v>
      </c>
      <c r="G34" s="1">
        <f>+G31</f>
        <v>-117812</v>
      </c>
      <c r="I34" s="1">
        <f>+I31</f>
        <v>-92457</v>
      </c>
    </row>
    <row r="35" spans="1:12" ht="24" customHeight="1">
      <c r="A35" s="54" t="s">
        <v>203</v>
      </c>
      <c r="C35" s="1">
        <f>C28-C37</f>
        <v>-153</v>
      </c>
      <c r="E35" s="1">
        <f>E28-E37</f>
        <v>-4512</v>
      </c>
      <c r="G35" s="29">
        <v>0</v>
      </c>
      <c r="I35" s="29">
        <v>0</v>
      </c>
    </row>
    <row r="36" spans="1:12" ht="24" customHeight="1">
      <c r="A36" s="54"/>
      <c r="C36" s="163">
        <f>SUM(C34:C35)</f>
        <v>-141991</v>
      </c>
      <c r="E36" s="163">
        <f>SUM(E34:E35)</f>
        <v>-195776</v>
      </c>
      <c r="G36" s="163">
        <f>SUM(G34:G35)</f>
        <v>-117812</v>
      </c>
      <c r="I36" s="163">
        <f>SUM(I34:I35)</f>
        <v>-92457</v>
      </c>
    </row>
    <row r="37" spans="1:12" ht="24" customHeight="1">
      <c r="A37" s="54" t="s">
        <v>22</v>
      </c>
      <c r="C37" s="1">
        <v>-1391</v>
      </c>
      <c r="E37" s="1">
        <v>-238</v>
      </c>
      <c r="G37" s="46">
        <v>0</v>
      </c>
      <c r="I37" s="46">
        <v>0</v>
      </c>
    </row>
    <row r="38" spans="1:12" ht="24" customHeight="1" thickBot="1">
      <c r="A38" s="54"/>
      <c r="C38" s="20">
        <f>SUM(C36:C37)</f>
        <v>-143382</v>
      </c>
      <c r="E38" s="20">
        <f>SUM(E36:E37)</f>
        <v>-196014</v>
      </c>
      <c r="G38" s="20">
        <f>SUM(G36:G37)</f>
        <v>-117812</v>
      </c>
      <c r="I38" s="20">
        <f>SUM(I36:I37)</f>
        <v>-92457</v>
      </c>
    </row>
    <row r="39" spans="1:12" ht="10" customHeight="1" thickTop="1">
      <c r="A39" s="54"/>
      <c r="C39" s="1"/>
      <c r="E39" s="1"/>
      <c r="G39" s="1"/>
      <c r="I39" s="1"/>
    </row>
    <row r="40" spans="1:12" ht="24" customHeight="1">
      <c r="A40" s="138" t="s">
        <v>106</v>
      </c>
      <c r="C40" s="1"/>
      <c r="E40" s="1"/>
      <c r="G40" s="1"/>
      <c r="I40" s="1"/>
    </row>
    <row r="41" spans="1:12" ht="24" customHeight="1">
      <c r="A41" s="54" t="s">
        <v>202</v>
      </c>
      <c r="C41" s="1">
        <f>+C34</f>
        <v>-141838</v>
      </c>
      <c r="E41" s="1">
        <f>+E34</f>
        <v>-191264</v>
      </c>
      <c r="G41" s="1">
        <f>+G34</f>
        <v>-117812</v>
      </c>
      <c r="I41" s="1">
        <f>+I34</f>
        <v>-92457</v>
      </c>
    </row>
    <row r="42" spans="1:12" ht="24" customHeight="1">
      <c r="A42" s="54" t="s">
        <v>203</v>
      </c>
      <c r="C42" s="1">
        <f>C35</f>
        <v>-153</v>
      </c>
      <c r="E42" s="1">
        <f>E35</f>
        <v>-4512</v>
      </c>
      <c r="G42" s="29">
        <v>0</v>
      </c>
      <c r="I42" s="29">
        <v>0</v>
      </c>
    </row>
    <row r="43" spans="1:12" ht="24" customHeight="1">
      <c r="A43" s="54"/>
      <c r="C43" s="163">
        <f>SUM(C41:C42)</f>
        <v>-141991</v>
      </c>
      <c r="E43" s="163">
        <f>SUM(E41:E42)</f>
        <v>-195776</v>
      </c>
      <c r="G43" s="163">
        <f>SUM(G41:G42)</f>
        <v>-117812</v>
      </c>
      <c r="I43" s="163">
        <f>SUM(I41:I42)</f>
        <v>-92457</v>
      </c>
    </row>
    <row r="44" spans="1:12" ht="24" customHeight="1">
      <c r="A44" s="54" t="s">
        <v>22</v>
      </c>
      <c r="C44" s="1">
        <f>+C37</f>
        <v>-1391</v>
      </c>
      <c r="E44" s="1">
        <f>+E37</f>
        <v>-238</v>
      </c>
      <c r="G44" s="46">
        <v>0</v>
      </c>
      <c r="I44" s="46">
        <v>0</v>
      </c>
    </row>
    <row r="45" spans="1:12" ht="24" customHeight="1" thickBot="1">
      <c r="A45" s="54"/>
      <c r="C45" s="20">
        <f>SUM(C43:C44)</f>
        <v>-143382</v>
      </c>
      <c r="E45" s="20">
        <f>SUM(E43:E44)</f>
        <v>-196014</v>
      </c>
      <c r="G45" s="20">
        <f>SUM(G43:G44)</f>
        <v>-117812</v>
      </c>
      <c r="I45" s="20">
        <f>SUM(I43:I44)</f>
        <v>-92457</v>
      </c>
    </row>
    <row r="46" spans="1:12" ht="10" customHeight="1" thickTop="1">
      <c r="A46" s="54"/>
      <c r="C46" s="1"/>
      <c r="E46" s="1"/>
      <c r="G46" s="1"/>
      <c r="I46" s="1"/>
    </row>
    <row r="47" spans="1:12" ht="24" customHeight="1">
      <c r="A47" s="138" t="s">
        <v>107</v>
      </c>
      <c r="B47" s="58"/>
      <c r="C47" s="1"/>
      <c r="E47" s="1"/>
    </row>
    <row r="48" spans="1:12" ht="24" customHeight="1" thickBot="1">
      <c r="A48" s="54" t="s">
        <v>205</v>
      </c>
      <c r="B48" s="142" t="s">
        <v>200</v>
      </c>
      <c r="C48" s="24">
        <f>(C34*1000)/C50</f>
        <v>-2.9216114546079842E-2</v>
      </c>
      <c r="D48" s="146"/>
      <c r="E48" s="24">
        <f>(E34*1000)/E50</f>
        <v>-3.9397010966756095E-2</v>
      </c>
      <c r="F48" s="146"/>
      <c r="G48" s="24">
        <f>(G34*1000)/G50</f>
        <v>-2.4267184301123523E-2</v>
      </c>
      <c r="H48" s="146"/>
      <c r="I48" s="24">
        <f>(I34*1000)/I50</f>
        <v>-1.904451147604028E-2</v>
      </c>
    </row>
    <row r="49" spans="1:13" ht="24" customHeight="1" thickTop="1" thickBot="1">
      <c r="A49" s="54" t="s">
        <v>206</v>
      </c>
      <c r="B49" s="142" t="s">
        <v>200</v>
      </c>
      <c r="C49" s="24">
        <f>C35*1000/C50</f>
        <v>-3.1515288748785345E-5</v>
      </c>
      <c r="D49" s="146"/>
      <c r="E49" s="24">
        <f>E35*1000/E50</f>
        <v>-9.2939242869543399E-4</v>
      </c>
      <c r="F49" s="146"/>
      <c r="G49" s="29">
        <f>G35*1000/G50</f>
        <v>0</v>
      </c>
      <c r="H49" s="146"/>
      <c r="I49" s="29">
        <f>I35*1000/I50</f>
        <v>0</v>
      </c>
    </row>
    <row r="50" spans="1:13" ht="24" customHeight="1" thickTop="1" thickBot="1">
      <c r="A50" s="54" t="s">
        <v>23</v>
      </c>
      <c r="B50" s="142" t="s">
        <v>200</v>
      </c>
      <c r="C50" s="23">
        <v>4854786552</v>
      </c>
      <c r="E50" s="23">
        <v>4854784546</v>
      </c>
      <c r="G50" s="23">
        <v>4854786552</v>
      </c>
      <c r="I50" s="23">
        <v>4854784546</v>
      </c>
    </row>
    <row r="51" spans="1:13" ht="10" customHeight="1" thickTop="1">
      <c r="A51" s="54"/>
      <c r="B51" s="154"/>
      <c r="C51" s="3"/>
      <c r="E51" s="3"/>
      <c r="G51" s="3"/>
      <c r="I51" s="3"/>
    </row>
    <row r="52" spans="1:13" ht="24" customHeight="1">
      <c r="A52" s="56" t="s">
        <v>10</v>
      </c>
      <c r="B52" s="154"/>
      <c r="C52" s="3"/>
      <c r="E52" s="3"/>
      <c r="G52" s="3"/>
      <c r="I52" s="3"/>
    </row>
    <row r="53" spans="1:13" ht="24" customHeight="1">
      <c r="C53" s="3"/>
      <c r="E53" s="3"/>
      <c r="G53" s="3"/>
      <c r="I53" s="3"/>
    </row>
    <row r="54" spans="1:13" ht="24" customHeight="1">
      <c r="A54" s="198" t="s">
        <v>11</v>
      </c>
      <c r="B54" s="198"/>
      <c r="C54" s="198"/>
      <c r="D54" s="198"/>
      <c r="E54" s="198"/>
      <c r="F54" s="198"/>
      <c r="G54" s="198"/>
      <c r="H54" s="198"/>
      <c r="I54" s="198"/>
    </row>
    <row r="55" spans="1:13" ht="24" customHeight="1">
      <c r="A55" s="198" t="s">
        <v>12</v>
      </c>
      <c r="B55" s="198"/>
      <c r="C55" s="198"/>
      <c r="D55" s="198"/>
      <c r="E55" s="198"/>
      <c r="F55" s="198"/>
      <c r="G55" s="198"/>
      <c r="H55" s="198"/>
      <c r="I55" s="198"/>
    </row>
    <row r="64" spans="1:13" ht="24" customHeight="1">
      <c r="J64" s="51"/>
      <c r="K64" s="51"/>
      <c r="L64" s="51"/>
      <c r="M64" s="41"/>
    </row>
    <row r="65" spans="1:13" s="53" customFormat="1" ht="24" customHeight="1">
      <c r="A65" s="51"/>
      <c r="B65" s="51"/>
      <c r="C65" s="51"/>
      <c r="D65" s="51"/>
      <c r="E65" s="51"/>
      <c r="F65" s="51"/>
      <c r="G65" s="51"/>
      <c r="H65" s="51"/>
      <c r="I65" s="51"/>
      <c r="J65" s="33"/>
      <c r="K65" s="27"/>
      <c r="L65" s="34"/>
      <c r="M65" s="37"/>
    </row>
    <row r="66" spans="1:13" ht="24" customHeight="1">
      <c r="J66" s="35"/>
      <c r="K66" s="3"/>
    </row>
    <row r="67" spans="1:13" s="53" customFormat="1" ht="24" customHeight="1">
      <c r="A67" s="51"/>
      <c r="B67" s="51"/>
      <c r="C67" s="51"/>
      <c r="D67" s="51"/>
      <c r="E67" s="51"/>
      <c r="F67" s="51"/>
      <c r="G67" s="51"/>
      <c r="H67" s="51"/>
      <c r="I67" s="51"/>
      <c r="J67" s="33"/>
      <c r="K67" s="27"/>
      <c r="L67" s="34"/>
      <c r="M67" s="37"/>
    </row>
    <row r="68" spans="1:13" ht="24" customHeight="1">
      <c r="J68" s="35"/>
      <c r="K68" s="3"/>
    </row>
    <row r="69" spans="1:13" ht="24" customHeight="1">
      <c r="J69" s="35"/>
      <c r="K69" s="3"/>
    </row>
    <row r="70" spans="1:13" ht="23.25" customHeight="1">
      <c r="J70" s="35"/>
      <c r="K70" s="3"/>
    </row>
    <row r="71" spans="1:13" ht="23.25" customHeight="1">
      <c r="J71" s="35"/>
      <c r="K71" s="3"/>
    </row>
    <row r="72" spans="1:13" ht="23.25" customHeight="1">
      <c r="J72" s="35"/>
      <c r="K72" s="3"/>
    </row>
    <row r="73" spans="1:13" ht="23.25" customHeight="1">
      <c r="J73" s="35"/>
      <c r="K73" s="3"/>
    </row>
    <row r="74" spans="1:13" ht="23.25" customHeight="1">
      <c r="J74" s="35"/>
      <c r="K74" s="3"/>
    </row>
    <row r="75" spans="1:13" s="53" customFormat="1" ht="23.25" customHeight="1">
      <c r="A75" s="51"/>
      <c r="B75" s="51"/>
      <c r="C75" s="51"/>
      <c r="D75" s="51"/>
      <c r="E75" s="51"/>
      <c r="F75" s="51"/>
      <c r="G75" s="51"/>
      <c r="H75" s="51"/>
      <c r="I75" s="51"/>
      <c r="J75" s="33"/>
      <c r="K75" s="27"/>
      <c r="L75" s="34"/>
      <c r="M75" s="37"/>
    </row>
    <row r="76" spans="1:13" ht="23.25" customHeight="1">
      <c r="J76" s="35"/>
      <c r="K76" s="35"/>
    </row>
    <row r="77" spans="1:13" ht="23.25" customHeight="1">
      <c r="J77" s="36"/>
      <c r="K77" s="36"/>
    </row>
    <row r="78" spans="1:13" ht="23.25" customHeight="1">
      <c r="J78" s="36"/>
      <c r="K78" s="36"/>
    </row>
    <row r="79" spans="1:13" ht="23.25" customHeight="1">
      <c r="J79" s="36"/>
      <c r="K79" s="36"/>
    </row>
    <row r="80" spans="1:13" ht="23.25" customHeight="1">
      <c r="J80" s="36"/>
      <c r="K80" s="36"/>
    </row>
    <row r="81" spans="1:13" ht="23.25" customHeight="1">
      <c r="J81" s="36"/>
      <c r="K81" s="36"/>
    </row>
    <row r="82" spans="1:13" ht="23.25" customHeight="1">
      <c r="J82" s="36"/>
      <c r="K82" s="36"/>
    </row>
    <row r="83" spans="1:13" s="53" customFormat="1" ht="23.25" customHeight="1">
      <c r="A83" s="51"/>
      <c r="B83" s="51"/>
      <c r="C83" s="51"/>
      <c r="D83" s="51"/>
      <c r="E83" s="51"/>
      <c r="F83" s="51"/>
      <c r="G83" s="51"/>
      <c r="H83" s="51"/>
      <c r="I83" s="51"/>
      <c r="J83" s="37"/>
      <c r="K83" s="37"/>
      <c r="L83" s="34"/>
      <c r="M83" s="37"/>
    </row>
    <row r="84" spans="1:13" ht="23.25" customHeight="1">
      <c r="J84" s="36"/>
      <c r="K84" s="36"/>
    </row>
    <row r="85" spans="1:13" s="53" customFormat="1" ht="23.25" customHeight="1">
      <c r="A85" s="51"/>
      <c r="B85" s="51"/>
      <c r="C85" s="51"/>
      <c r="D85" s="51"/>
      <c r="E85" s="51"/>
      <c r="F85" s="51"/>
      <c r="G85" s="51"/>
      <c r="H85" s="51"/>
      <c r="I85" s="51"/>
      <c r="J85" s="37"/>
      <c r="K85" s="37"/>
      <c r="L85" s="34"/>
      <c r="M85" s="37"/>
    </row>
    <row r="86" spans="1:13" ht="23"/>
    <row r="87" spans="1:13" ht="23"/>
    <row r="88" spans="1:13" ht="23"/>
    <row r="89" spans="1:13" ht="23"/>
    <row r="90" spans="1:13" ht="23"/>
    <row r="91" spans="1:13" ht="23"/>
    <row r="92" spans="1:13" ht="23"/>
    <row r="93" spans="1:13" ht="23"/>
    <row r="94" spans="1:13" ht="23"/>
    <row r="95" spans="1:13" ht="23"/>
    <row r="96" spans="1:13" ht="23"/>
    <row r="97" spans="1:13" ht="23"/>
    <row r="98" spans="1:13" ht="23"/>
    <row r="99" spans="1:13" ht="23"/>
    <row r="100" spans="1:13" ht="23"/>
    <row r="101" spans="1:13" ht="23"/>
    <row r="102" spans="1:13" ht="23"/>
    <row r="103" spans="1:13" ht="23"/>
    <row r="104" spans="1:13" ht="23"/>
    <row r="105" spans="1:13" ht="23"/>
    <row r="106" spans="1:13" ht="23"/>
    <row r="107" spans="1:13" ht="23"/>
    <row r="108" spans="1:13" ht="23"/>
    <row r="109" spans="1:13" ht="23"/>
    <row r="110" spans="1:13" s="53" customFormat="1" ht="23.25" customHeight="1">
      <c r="A110" s="51"/>
      <c r="B110" s="51"/>
      <c r="C110" s="51"/>
      <c r="D110" s="51"/>
      <c r="E110" s="51"/>
      <c r="F110" s="51"/>
      <c r="G110" s="51"/>
      <c r="H110" s="51"/>
      <c r="I110" s="51"/>
      <c r="J110" s="156"/>
      <c r="K110" s="156"/>
      <c r="L110" s="34"/>
      <c r="M110" s="37"/>
    </row>
    <row r="111" spans="1:13" ht="23"/>
    <row r="112" spans="1:13" ht="23.25" customHeight="1">
      <c r="J112" s="38"/>
      <c r="K112" s="31"/>
      <c r="L112" s="31"/>
    </row>
    <row r="113" spans="10:12" ht="23.25" customHeight="1">
      <c r="J113" s="38"/>
      <c r="K113" s="31"/>
      <c r="L113" s="31"/>
    </row>
    <row r="114" spans="10:12" ht="23.25" customHeight="1">
      <c r="J114" s="38"/>
      <c r="K114" s="31"/>
      <c r="L114" s="31"/>
    </row>
    <row r="115" spans="10:12" ht="23.25" customHeight="1">
      <c r="J115" s="38"/>
      <c r="K115" s="31"/>
      <c r="L115" s="31"/>
    </row>
    <row r="116" spans="10:12" ht="23.25" customHeight="1">
      <c r="J116" s="38"/>
      <c r="K116" s="31"/>
      <c r="L116" s="31"/>
    </row>
    <row r="117" spans="10:12" ht="23.25" customHeight="1">
      <c r="J117" s="38"/>
      <c r="K117" s="31"/>
      <c r="L117" s="31"/>
    </row>
    <row r="118" spans="10:12" ht="23.25" customHeight="1">
      <c r="J118" s="38"/>
      <c r="K118" s="31"/>
      <c r="L118" s="31"/>
    </row>
    <row r="119" spans="10:12" ht="23.25" customHeight="1">
      <c r="J119" s="38"/>
      <c r="K119" s="31"/>
      <c r="L119" s="31"/>
    </row>
    <row r="120" spans="10:12" ht="23.25" customHeight="1">
      <c r="J120" s="38"/>
      <c r="K120" s="31"/>
      <c r="L120" s="31"/>
    </row>
    <row r="121" spans="10:12" ht="23.25" customHeight="1">
      <c r="J121" s="38"/>
      <c r="K121" s="31"/>
      <c r="L121" s="31"/>
    </row>
    <row r="122" spans="10:12" ht="23.25" customHeight="1">
      <c r="J122" s="38"/>
      <c r="K122" s="31"/>
      <c r="L122" s="31"/>
    </row>
    <row r="123" spans="10:12" ht="23.25" customHeight="1">
      <c r="J123" s="38"/>
      <c r="K123" s="31"/>
      <c r="L123" s="31"/>
    </row>
    <row r="124" spans="10:12" ht="23.25" customHeight="1">
      <c r="J124" s="38"/>
      <c r="K124" s="31"/>
      <c r="L124" s="31"/>
    </row>
    <row r="125" spans="10:12" ht="23.25" customHeight="1">
      <c r="J125" s="38"/>
      <c r="K125" s="31"/>
      <c r="L125" s="31"/>
    </row>
    <row r="126" spans="10:12" ht="23.25" customHeight="1">
      <c r="J126" s="38"/>
      <c r="K126" s="31"/>
      <c r="L126" s="31"/>
    </row>
    <row r="127" spans="10:12" ht="23.25" customHeight="1">
      <c r="J127" s="38"/>
      <c r="K127" s="31"/>
      <c r="L127" s="31"/>
    </row>
    <row r="128" spans="10:12" ht="23.25" customHeight="1">
      <c r="J128" s="38"/>
      <c r="K128" s="31"/>
      <c r="L128" s="31"/>
    </row>
    <row r="129" spans="10:12" ht="23.25" customHeight="1">
      <c r="J129" s="38"/>
      <c r="K129" s="31"/>
      <c r="L129" s="31"/>
    </row>
    <row r="130" spans="10:12" ht="23.25" customHeight="1">
      <c r="J130" s="38"/>
      <c r="K130" s="31"/>
      <c r="L130" s="31"/>
    </row>
    <row r="131" spans="10:12" ht="23.25" customHeight="1">
      <c r="J131" s="38"/>
      <c r="K131" s="31"/>
      <c r="L131" s="31"/>
    </row>
    <row r="132" spans="10:12" ht="23.25" customHeight="1">
      <c r="J132" s="38"/>
      <c r="K132" s="31"/>
      <c r="L132" s="31"/>
    </row>
    <row r="133" spans="10:12" ht="23.25" customHeight="1">
      <c r="J133" s="38"/>
      <c r="K133" s="31"/>
      <c r="L133" s="31"/>
    </row>
    <row r="134" spans="10:12" ht="23.25" customHeight="1">
      <c r="J134" s="38"/>
      <c r="K134" s="31"/>
      <c r="L134" s="31"/>
    </row>
    <row r="135" spans="10:12" ht="23.25" customHeight="1">
      <c r="J135" s="38"/>
      <c r="K135" s="31"/>
      <c r="L135" s="31"/>
    </row>
    <row r="136" spans="10:12" ht="23.25" customHeight="1">
      <c r="J136" s="38"/>
      <c r="K136" s="31"/>
      <c r="L136" s="31"/>
    </row>
    <row r="137" spans="10:12" ht="23.25" customHeight="1">
      <c r="J137" s="38"/>
      <c r="K137" s="31"/>
      <c r="L137" s="31"/>
    </row>
    <row r="138" spans="10:12" ht="23.25" customHeight="1">
      <c r="J138" s="38"/>
      <c r="K138" s="31"/>
      <c r="L138" s="31"/>
    </row>
    <row r="139" spans="10:12" ht="23.25" customHeight="1">
      <c r="J139" s="38"/>
      <c r="K139" s="31"/>
      <c r="L139" s="31"/>
    </row>
  </sheetData>
  <mergeCells count="9">
    <mergeCell ref="A54:I54"/>
    <mergeCell ref="A55:I55"/>
    <mergeCell ref="C7:E7"/>
    <mergeCell ref="G7:I7"/>
    <mergeCell ref="A1:I1"/>
    <mergeCell ref="A2:I2"/>
    <mergeCell ref="A3:I3"/>
    <mergeCell ref="A4:I4"/>
    <mergeCell ref="A5:I5"/>
  </mergeCells>
  <pageMargins left="1" right="0.3" top="0.8" bottom="0.3" header="0.3" footer="0.3"/>
  <pageSetup paperSize="9" scale="70" firstPageNumber="3" fitToHeight="0" orientation="portrait" blackAndWhite="1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T34"/>
  <sheetViews>
    <sheetView topLeftCell="A26" zoomScaleNormal="100" zoomScaleSheetLayoutView="80" workbookViewId="0">
      <selection activeCell="A30" sqref="A30"/>
    </sheetView>
  </sheetViews>
  <sheetFormatPr defaultColWidth="9.09765625" defaultRowHeight="24" customHeight="1"/>
  <cols>
    <col min="1" max="1" width="41.19921875" style="51" customWidth="1"/>
    <col min="2" max="2" width="10.59765625" style="51" customWidth="1"/>
    <col min="3" max="3" width="16.59765625" style="51" customWidth="1"/>
    <col min="4" max="4" width="1.59765625" style="51" customWidth="1"/>
    <col min="5" max="5" width="16.59765625" style="51" customWidth="1"/>
    <col min="6" max="6" width="1.59765625" style="51" customWidth="1"/>
    <col min="7" max="7" width="16.59765625" style="51" customWidth="1"/>
    <col min="8" max="8" width="1.59765625" style="51" customWidth="1"/>
    <col min="9" max="9" width="16.59765625" style="51" customWidth="1"/>
    <col min="10" max="10" width="1.59765625" style="51" customWidth="1"/>
    <col min="11" max="11" width="16.59765625" style="51" customWidth="1"/>
    <col min="12" max="12" width="1.59765625" style="51" customWidth="1"/>
    <col min="13" max="13" width="16.59765625" style="51" customWidth="1"/>
    <col min="14" max="14" width="1.59765625" style="51" customWidth="1"/>
    <col min="15" max="15" width="16.59765625" style="51" customWidth="1"/>
    <col min="16" max="16" width="1.59765625" style="51" customWidth="1"/>
    <col min="17" max="17" width="16.59765625" style="51" customWidth="1"/>
    <col min="18" max="18" width="1.59765625" style="51" customWidth="1"/>
    <col min="19" max="20" width="16.59765625" style="51" customWidth="1"/>
    <col min="21" max="16384" width="9.09765625" style="51"/>
  </cols>
  <sheetData>
    <row r="1" spans="1:20" s="50" customFormat="1" ht="24" customHeight="1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</row>
    <row r="2" spans="1:20" s="50" customFormat="1" ht="26">
      <c r="A2" s="207" t="s">
        <v>189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0" s="50" customFormat="1" ht="26">
      <c r="A3" s="207" t="s">
        <v>119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0" s="50" customFormat="1" ht="24" customHeight="1">
      <c r="A4" s="207" t="s">
        <v>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0" ht="24" customHeight="1">
      <c r="A5" s="200" t="s">
        <v>70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</row>
    <row r="6" spans="1:20" ht="10" customHeight="1">
      <c r="A6" s="59"/>
      <c r="B6" s="59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</row>
    <row r="7" spans="1:20" ht="24" customHeight="1">
      <c r="A7" s="61"/>
      <c r="B7" s="61"/>
      <c r="C7" s="203" t="s">
        <v>3</v>
      </c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</row>
    <row r="8" spans="1:20" ht="24" customHeight="1">
      <c r="A8" s="61"/>
      <c r="B8" s="61"/>
      <c r="C8" s="204" t="s">
        <v>24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45"/>
      <c r="Q8" s="62" t="s">
        <v>25</v>
      </c>
      <c r="R8" s="45"/>
      <c r="S8" s="62" t="s">
        <v>26</v>
      </c>
    </row>
    <row r="9" spans="1:20" ht="24" customHeight="1">
      <c r="B9" s="63"/>
      <c r="C9" s="62" t="s">
        <v>27</v>
      </c>
      <c r="D9" s="64"/>
      <c r="E9" s="62" t="s">
        <v>28</v>
      </c>
      <c r="F9" s="62"/>
      <c r="G9" s="62" t="s">
        <v>95</v>
      </c>
      <c r="H9" s="62"/>
      <c r="I9" s="205" t="s">
        <v>17</v>
      </c>
      <c r="J9" s="205"/>
      <c r="K9" s="205"/>
      <c r="L9" s="205"/>
      <c r="M9" s="65" t="s">
        <v>61</v>
      </c>
      <c r="N9" s="65"/>
      <c r="O9" s="62" t="s">
        <v>29</v>
      </c>
      <c r="P9" s="62"/>
      <c r="Q9" s="62" t="s">
        <v>30</v>
      </c>
      <c r="R9" s="62"/>
    </row>
    <row r="10" spans="1:20" ht="24" customHeight="1">
      <c r="C10" s="62" t="s">
        <v>31</v>
      </c>
      <c r="D10" s="64"/>
      <c r="E10" s="62" t="s">
        <v>32</v>
      </c>
      <c r="F10" s="62"/>
      <c r="G10" s="62" t="s">
        <v>96</v>
      </c>
      <c r="H10" s="159"/>
      <c r="I10" s="158" t="s">
        <v>33</v>
      </c>
      <c r="J10" s="159"/>
      <c r="K10" s="65" t="s">
        <v>34</v>
      </c>
      <c r="L10" s="65"/>
      <c r="M10" s="65" t="s">
        <v>57</v>
      </c>
      <c r="N10" s="65"/>
      <c r="O10" s="62" t="s">
        <v>35</v>
      </c>
      <c r="P10" s="62"/>
      <c r="R10" s="62"/>
    </row>
    <row r="11" spans="1:20" ht="24" customHeight="1">
      <c r="C11" s="62"/>
      <c r="D11" s="64"/>
      <c r="E11" s="62"/>
      <c r="F11" s="62"/>
      <c r="G11" s="62" t="s">
        <v>97</v>
      </c>
      <c r="H11" s="159"/>
      <c r="I11" s="158" t="s">
        <v>36</v>
      </c>
      <c r="J11" s="159"/>
      <c r="K11" s="65"/>
      <c r="L11" s="65"/>
      <c r="M11" s="65" t="s">
        <v>58</v>
      </c>
      <c r="N11" s="65"/>
      <c r="O11" s="62"/>
      <c r="P11" s="62"/>
      <c r="Q11" s="62"/>
      <c r="R11" s="62"/>
      <c r="S11" s="62"/>
    </row>
    <row r="12" spans="1:20" ht="24" customHeight="1">
      <c r="C12" s="62"/>
      <c r="D12" s="64"/>
      <c r="E12" s="62"/>
      <c r="F12" s="62"/>
      <c r="G12" s="62"/>
      <c r="H12" s="159"/>
      <c r="I12" s="158" t="s">
        <v>37</v>
      </c>
      <c r="J12" s="159"/>
      <c r="K12" s="7"/>
      <c r="L12" s="7"/>
      <c r="M12" s="65" t="s">
        <v>59</v>
      </c>
      <c r="N12" s="65"/>
      <c r="O12" s="62"/>
      <c r="P12" s="62"/>
      <c r="Q12" s="62"/>
      <c r="R12" s="62"/>
      <c r="S12" s="62"/>
    </row>
    <row r="13" spans="1:20" ht="24" customHeight="1">
      <c r="C13" s="62"/>
      <c r="D13" s="64"/>
      <c r="E13" s="62"/>
      <c r="F13" s="62"/>
      <c r="G13" s="62"/>
      <c r="H13" s="62"/>
      <c r="I13" s="66"/>
      <c r="J13" s="66"/>
      <c r="K13" s="7"/>
      <c r="L13" s="7"/>
      <c r="M13" s="65" t="s">
        <v>60</v>
      </c>
      <c r="N13" s="65"/>
      <c r="O13" s="62"/>
      <c r="P13" s="62"/>
      <c r="Q13" s="62"/>
      <c r="R13" s="62"/>
      <c r="S13" s="62"/>
    </row>
    <row r="14" spans="1:20" ht="10" customHeight="1">
      <c r="C14" s="57"/>
      <c r="D14" s="67"/>
      <c r="E14" s="57"/>
      <c r="F14" s="57"/>
      <c r="G14" s="57"/>
      <c r="H14" s="57"/>
      <c r="I14" s="68"/>
      <c r="J14" s="68"/>
      <c r="K14" s="69"/>
      <c r="L14" s="69"/>
      <c r="M14" s="69"/>
      <c r="N14" s="69"/>
      <c r="O14" s="57"/>
      <c r="P14" s="57"/>
      <c r="Q14" s="57"/>
      <c r="R14" s="57"/>
      <c r="S14" s="57"/>
    </row>
    <row r="15" spans="1:20" s="53" customFormat="1" ht="23">
      <c r="A15" s="53" t="s">
        <v>110</v>
      </c>
      <c r="C15" s="7">
        <v>4854785</v>
      </c>
      <c r="D15" s="16"/>
      <c r="E15" s="7">
        <v>-1444321</v>
      </c>
      <c r="F15" s="7"/>
      <c r="G15" s="7">
        <v>174600</v>
      </c>
      <c r="H15" s="7"/>
      <c r="I15" s="7">
        <v>12489</v>
      </c>
      <c r="J15" s="16"/>
      <c r="K15" s="7">
        <v>-1074247</v>
      </c>
      <c r="L15" s="16"/>
      <c r="M15" s="7">
        <v>2470</v>
      </c>
      <c r="N15" s="16"/>
      <c r="O15" s="7">
        <f>SUM(C15:N15)</f>
        <v>2525776</v>
      </c>
      <c r="P15" s="16"/>
      <c r="Q15" s="7">
        <v>91968</v>
      </c>
      <c r="R15" s="16"/>
      <c r="S15" s="7">
        <f>SUM(O15,Q15)</f>
        <v>2617744</v>
      </c>
      <c r="T15" s="70"/>
    </row>
    <row r="16" spans="1:20" s="53" customFormat="1" ht="23.15" customHeight="1">
      <c r="A16" s="51" t="s">
        <v>83</v>
      </c>
      <c r="B16" s="51"/>
      <c r="C16" s="29">
        <v>0</v>
      </c>
      <c r="D16" s="12"/>
      <c r="E16" s="29">
        <v>0</v>
      </c>
      <c r="F16" s="29"/>
      <c r="G16" s="29">
        <v>0</v>
      </c>
      <c r="H16" s="29"/>
      <c r="I16" s="29">
        <v>0</v>
      </c>
      <c r="J16" s="25"/>
      <c r="K16" s="26">
        <f>+'Profit Six-month'!E36</f>
        <v>-195776</v>
      </c>
      <c r="L16" s="12"/>
      <c r="M16" s="29">
        <v>0</v>
      </c>
      <c r="N16" s="12"/>
      <c r="O16" s="26">
        <f>SUM(C16:N16)</f>
        <v>-195776</v>
      </c>
      <c r="P16" s="8"/>
      <c r="Q16" s="7">
        <f>+'Profit Six-month'!E44</f>
        <v>-238</v>
      </c>
      <c r="R16" s="71"/>
      <c r="S16" s="7">
        <f>+O16+Q16</f>
        <v>-196014</v>
      </c>
      <c r="T16" s="70"/>
    </row>
    <row r="17" spans="1:20" s="53" customFormat="1" ht="23.15" customHeight="1" thickBot="1">
      <c r="A17" s="53" t="s">
        <v>111</v>
      </c>
      <c r="C17" s="15">
        <f>SUM(C15:C16)</f>
        <v>4854785</v>
      </c>
      <c r="D17" s="12"/>
      <c r="E17" s="15">
        <f>SUM(E15:E16)</f>
        <v>-1444321</v>
      </c>
      <c r="F17" s="7"/>
      <c r="G17" s="15">
        <f>SUM(G15:G16)</f>
        <v>174600</v>
      </c>
      <c r="H17" s="7"/>
      <c r="I17" s="15">
        <f>SUM(I15:I16)</f>
        <v>12489</v>
      </c>
      <c r="J17" s="12"/>
      <c r="K17" s="15">
        <f>SUM(K15:K16)</f>
        <v>-1270023</v>
      </c>
      <c r="L17" s="12"/>
      <c r="M17" s="15">
        <f>SUM(M15:M16)</f>
        <v>2470</v>
      </c>
      <c r="N17" s="12"/>
      <c r="O17" s="15">
        <f>SUM(O15:O16)</f>
        <v>2330000</v>
      </c>
      <c r="P17" s="71"/>
      <c r="Q17" s="15">
        <f>SUM(Q15:Q16)</f>
        <v>91730</v>
      </c>
      <c r="R17" s="71"/>
      <c r="S17" s="15">
        <f>SUM(S15:S16)</f>
        <v>2421730</v>
      </c>
      <c r="T17" s="70"/>
    </row>
    <row r="18" spans="1:20" s="53" customFormat="1" ht="24" customHeight="1" thickTop="1">
      <c r="C18" s="7"/>
      <c r="D18" s="12"/>
      <c r="E18" s="7"/>
      <c r="F18" s="7"/>
      <c r="G18" s="7"/>
      <c r="H18" s="7"/>
      <c r="I18" s="7"/>
      <c r="J18" s="12"/>
      <c r="K18" s="7"/>
      <c r="L18" s="7"/>
      <c r="M18" s="7"/>
      <c r="N18" s="12"/>
      <c r="O18" s="7"/>
      <c r="P18" s="71"/>
      <c r="Q18" s="7"/>
      <c r="R18" s="71"/>
      <c r="S18" s="7"/>
      <c r="T18" s="70"/>
    </row>
    <row r="19" spans="1:20" s="53" customFormat="1" ht="23">
      <c r="A19" s="53" t="s">
        <v>120</v>
      </c>
      <c r="C19" s="7">
        <v>4854787</v>
      </c>
      <c r="D19" s="16"/>
      <c r="E19" s="7">
        <v>-1444321</v>
      </c>
      <c r="F19" s="7"/>
      <c r="G19" s="7">
        <v>174600</v>
      </c>
      <c r="H19" s="7"/>
      <c r="I19" s="7">
        <v>12489</v>
      </c>
      <c r="J19" s="16"/>
      <c r="K19" s="7">
        <v>-1425479</v>
      </c>
      <c r="L19" s="16"/>
      <c r="M19" s="7">
        <v>2470</v>
      </c>
      <c r="N19" s="16"/>
      <c r="O19" s="7">
        <f>SUM(C19:N19)</f>
        <v>2174546</v>
      </c>
      <c r="P19" s="16"/>
      <c r="Q19" s="7">
        <v>97889</v>
      </c>
      <c r="R19" s="16"/>
      <c r="S19" s="7">
        <f>SUM(O19,Q19)</f>
        <v>2272435</v>
      </c>
      <c r="T19" s="70"/>
    </row>
    <row r="20" spans="1:20" s="53" customFormat="1" ht="23.15" customHeight="1">
      <c r="A20" s="51" t="s">
        <v>83</v>
      </c>
      <c r="B20" s="51"/>
      <c r="C20" s="29">
        <v>0</v>
      </c>
      <c r="D20" s="12"/>
      <c r="E20" s="29">
        <v>0</v>
      </c>
      <c r="F20" s="29"/>
      <c r="G20" s="29">
        <v>0</v>
      </c>
      <c r="H20" s="29"/>
      <c r="I20" s="29">
        <v>0</v>
      </c>
      <c r="J20" s="25"/>
      <c r="K20" s="26">
        <f>'Profit Six-month'!C36</f>
        <v>-141991</v>
      </c>
      <c r="L20" s="12"/>
      <c r="M20" s="29">
        <v>0</v>
      </c>
      <c r="N20" s="12"/>
      <c r="O20" s="26">
        <f>SUM(C20:N20)</f>
        <v>-141991</v>
      </c>
      <c r="P20" s="8"/>
      <c r="Q20" s="7">
        <f>'Profit Six-month'!C44</f>
        <v>-1391</v>
      </c>
      <c r="R20" s="71"/>
      <c r="S20" s="7">
        <f>+O20+Q20</f>
        <v>-143382</v>
      </c>
      <c r="T20" s="70"/>
    </row>
    <row r="21" spans="1:20" s="53" customFormat="1" ht="23.15" customHeight="1" thickBot="1">
      <c r="A21" s="53" t="s">
        <v>121</v>
      </c>
      <c r="C21" s="15">
        <f>SUM(C19:C20)</f>
        <v>4854787</v>
      </c>
      <c r="D21" s="12"/>
      <c r="E21" s="15">
        <f>SUM(E19:E20)</f>
        <v>-1444321</v>
      </c>
      <c r="F21" s="7"/>
      <c r="G21" s="15">
        <f>SUM(G19:G20)</f>
        <v>174600</v>
      </c>
      <c r="H21" s="7"/>
      <c r="I21" s="15">
        <f>SUM(I19:I20)</f>
        <v>12489</v>
      </c>
      <c r="J21" s="12"/>
      <c r="K21" s="15">
        <f>SUM(K19:K20)</f>
        <v>-1567470</v>
      </c>
      <c r="L21" s="12"/>
      <c r="M21" s="15">
        <f>SUM(M19:M20)</f>
        <v>2470</v>
      </c>
      <c r="N21" s="12"/>
      <c r="O21" s="15">
        <f>SUM(O19:O20)</f>
        <v>2032555</v>
      </c>
      <c r="P21" s="71"/>
      <c r="Q21" s="15">
        <f>SUM(Q19:Q20)</f>
        <v>96498</v>
      </c>
      <c r="R21" s="71"/>
      <c r="S21" s="15">
        <f>SUM(S19:S20)</f>
        <v>2129053</v>
      </c>
      <c r="T21" s="70">
        <f>+S21-'Balance Sheet'!C131</f>
        <v>0</v>
      </c>
    </row>
    <row r="22" spans="1:20" s="53" customFormat="1" ht="23.15" customHeight="1" thickTop="1">
      <c r="C22" s="7"/>
      <c r="D22" s="12"/>
      <c r="E22" s="7"/>
      <c r="F22" s="7"/>
      <c r="G22" s="7"/>
      <c r="H22" s="7"/>
      <c r="I22" s="7"/>
      <c r="J22" s="12"/>
      <c r="K22" s="7"/>
      <c r="L22" s="12"/>
      <c r="M22" s="7"/>
      <c r="N22" s="12"/>
      <c r="O22" s="7"/>
      <c r="P22" s="71"/>
      <c r="Q22" s="7"/>
      <c r="R22" s="71"/>
      <c r="S22" s="7"/>
      <c r="T22" s="70"/>
    </row>
    <row r="23" spans="1:20" s="53" customFormat="1" ht="23.15" customHeight="1">
      <c r="C23" s="7"/>
      <c r="D23" s="12"/>
      <c r="E23" s="7"/>
      <c r="F23" s="7"/>
      <c r="G23" s="7"/>
      <c r="H23" s="7"/>
      <c r="I23" s="7"/>
      <c r="J23" s="12"/>
      <c r="K23" s="7"/>
      <c r="L23" s="12"/>
      <c r="M23" s="7"/>
      <c r="N23" s="12"/>
      <c r="O23" s="7"/>
      <c r="P23" s="71"/>
      <c r="Q23" s="7"/>
      <c r="R23" s="71"/>
      <c r="S23" s="7"/>
      <c r="T23" s="70"/>
    </row>
    <row r="24" spans="1:20" s="53" customFormat="1" ht="23.15" customHeight="1">
      <c r="C24" s="7"/>
      <c r="D24" s="12"/>
      <c r="E24" s="7"/>
      <c r="F24" s="7"/>
      <c r="G24" s="7"/>
      <c r="H24" s="7"/>
      <c r="I24" s="7"/>
      <c r="J24" s="12"/>
      <c r="K24" s="7"/>
      <c r="L24" s="12"/>
      <c r="M24" s="7"/>
      <c r="N24" s="12"/>
      <c r="O24" s="7"/>
      <c r="P24" s="71"/>
      <c r="Q24" s="7"/>
      <c r="R24" s="71"/>
      <c r="S24" s="7"/>
      <c r="T24" s="70"/>
    </row>
    <row r="25" spans="1:20" s="53" customFormat="1" ht="23.15" customHeight="1">
      <c r="C25" s="7"/>
      <c r="D25" s="12"/>
      <c r="E25" s="7"/>
      <c r="F25" s="7"/>
      <c r="G25" s="7"/>
      <c r="H25" s="7"/>
      <c r="I25" s="7"/>
      <c r="J25" s="12"/>
      <c r="K25" s="7"/>
      <c r="L25" s="12"/>
      <c r="M25" s="7"/>
      <c r="N25" s="12"/>
      <c r="O25" s="7"/>
      <c r="P25" s="71"/>
      <c r="Q25" s="7"/>
      <c r="R25" s="71"/>
      <c r="S25" s="7"/>
      <c r="T25" s="70"/>
    </row>
    <row r="26" spans="1:20" s="53" customFormat="1" ht="23.15" customHeight="1">
      <c r="C26" s="7"/>
      <c r="D26" s="12"/>
      <c r="E26" s="7"/>
      <c r="F26" s="7"/>
      <c r="G26" s="7"/>
      <c r="H26" s="7"/>
      <c r="I26" s="7"/>
      <c r="J26" s="12"/>
      <c r="K26" s="7"/>
      <c r="L26" s="12"/>
      <c r="M26" s="7"/>
      <c r="N26" s="12"/>
      <c r="O26" s="7"/>
      <c r="P26" s="71"/>
      <c r="Q26" s="7"/>
      <c r="R26" s="71"/>
      <c r="S26" s="7"/>
      <c r="T26" s="70"/>
    </row>
    <row r="27" spans="1:20" s="53" customFormat="1" ht="23.15" customHeight="1">
      <c r="C27" s="7"/>
      <c r="D27" s="12"/>
      <c r="E27" s="7"/>
      <c r="F27" s="7"/>
      <c r="G27" s="7"/>
      <c r="H27" s="7"/>
      <c r="I27" s="7"/>
      <c r="J27" s="12"/>
      <c r="K27" s="7"/>
      <c r="L27" s="12"/>
      <c r="M27" s="7"/>
      <c r="N27" s="12"/>
      <c r="O27" s="7"/>
      <c r="P27" s="71"/>
      <c r="Q27" s="7"/>
      <c r="R27" s="71"/>
      <c r="S27" s="7"/>
      <c r="T27" s="70"/>
    </row>
    <row r="28" spans="1:20" s="53" customFormat="1" ht="23.15" customHeight="1">
      <c r="C28" s="7"/>
      <c r="D28" s="12"/>
      <c r="E28" s="7"/>
      <c r="F28" s="7"/>
      <c r="G28" s="7"/>
      <c r="H28" s="7"/>
      <c r="I28" s="7"/>
      <c r="J28" s="12"/>
      <c r="K28" s="7"/>
      <c r="L28" s="12"/>
      <c r="M28" s="7"/>
      <c r="N28" s="12"/>
      <c r="O28" s="7"/>
      <c r="P28" s="71"/>
      <c r="Q28" s="7"/>
      <c r="R28" s="71"/>
      <c r="S28" s="7"/>
      <c r="T28" s="70"/>
    </row>
    <row r="29" spans="1:20" s="53" customFormat="1" ht="23.15" customHeight="1">
      <c r="C29" s="7"/>
      <c r="D29" s="12"/>
      <c r="E29" s="7"/>
      <c r="F29" s="7"/>
      <c r="G29" s="7"/>
      <c r="H29" s="7"/>
      <c r="I29" s="7"/>
      <c r="J29" s="12"/>
      <c r="K29" s="7"/>
      <c r="L29" s="12"/>
      <c r="M29" s="7"/>
      <c r="N29" s="12"/>
      <c r="O29" s="7"/>
      <c r="P29" s="71"/>
      <c r="Q29" s="7"/>
      <c r="R29" s="71"/>
      <c r="S29" s="7"/>
      <c r="T29" s="70"/>
    </row>
    <row r="30" spans="1:20" s="53" customFormat="1" ht="23.15" customHeight="1">
      <c r="A30" s="51" t="s">
        <v>10</v>
      </c>
      <c r="C30" s="7"/>
      <c r="D30" s="12"/>
      <c r="E30" s="7"/>
      <c r="F30" s="7"/>
      <c r="G30" s="7"/>
      <c r="H30" s="7"/>
      <c r="I30" s="7"/>
      <c r="J30" s="12"/>
      <c r="K30" s="7"/>
      <c r="L30" s="12"/>
      <c r="M30" s="7"/>
      <c r="N30" s="12"/>
      <c r="O30" s="7"/>
      <c r="P30" s="71"/>
      <c r="Q30" s="7"/>
      <c r="R30" s="71"/>
      <c r="S30" s="7"/>
      <c r="T30" s="70"/>
    </row>
    <row r="31" spans="1:20" s="53" customFormat="1" ht="24" customHeight="1">
      <c r="C31" s="7"/>
      <c r="D31" s="12"/>
      <c r="E31" s="7"/>
      <c r="F31" s="7"/>
      <c r="G31" s="7"/>
      <c r="H31" s="7"/>
      <c r="I31" s="7"/>
      <c r="J31" s="12"/>
      <c r="K31" s="7"/>
      <c r="L31" s="7"/>
      <c r="M31" s="7"/>
      <c r="N31" s="12"/>
      <c r="O31" s="7"/>
      <c r="P31" s="71"/>
      <c r="Q31" s="7"/>
      <c r="R31" s="71"/>
      <c r="S31" s="7"/>
      <c r="T31" s="70"/>
    </row>
    <row r="32" spans="1:20" s="53" customFormat="1" ht="24" customHeight="1">
      <c r="C32" s="7"/>
      <c r="D32" s="12"/>
      <c r="E32" s="7"/>
      <c r="F32" s="7"/>
      <c r="G32" s="7"/>
      <c r="H32" s="7"/>
      <c r="I32" s="7"/>
      <c r="J32" s="12"/>
      <c r="K32" s="7"/>
      <c r="L32" s="7"/>
      <c r="M32" s="7"/>
      <c r="N32" s="12"/>
      <c r="O32" s="7"/>
      <c r="P32" s="71"/>
      <c r="Q32" s="7"/>
      <c r="R32" s="71"/>
      <c r="S32" s="7"/>
      <c r="T32" s="70"/>
    </row>
    <row r="33" spans="1:20" ht="24" customHeight="1">
      <c r="A33" s="198" t="s">
        <v>11</v>
      </c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72"/>
    </row>
    <row r="34" spans="1:20" ht="24" customHeight="1">
      <c r="A34" s="198" t="s">
        <v>12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73"/>
    </row>
  </sheetData>
  <mergeCells count="11">
    <mergeCell ref="A1:S1"/>
    <mergeCell ref="A2:S2"/>
    <mergeCell ref="A3:S3"/>
    <mergeCell ref="A4:S4"/>
    <mergeCell ref="A5:S5"/>
    <mergeCell ref="C6:S6"/>
    <mergeCell ref="C7:S7"/>
    <mergeCell ref="A33:S33"/>
    <mergeCell ref="A34:S34"/>
    <mergeCell ref="C8:O8"/>
    <mergeCell ref="I9:L9"/>
  </mergeCells>
  <pageMargins left="1" right="0.3" top="0.8" bottom="0.3" header="0.3" footer="0.3"/>
  <pageSetup paperSize="9" scale="66" firstPageNumber="3" fitToHeight="0" orientation="landscape" blackAndWhite="1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N33"/>
  <sheetViews>
    <sheetView view="pageBreakPreview" topLeftCell="A19" zoomScale="80" zoomScaleNormal="115" zoomScaleSheetLayoutView="80" zoomScalePageLayoutView="30" workbookViewId="0">
      <selection activeCell="A19" sqref="A1:A1048576"/>
    </sheetView>
  </sheetViews>
  <sheetFormatPr defaultColWidth="9.09765625" defaultRowHeight="24" customHeight="1"/>
  <cols>
    <col min="1" max="1" width="79.8984375" style="51" customWidth="1"/>
    <col min="2" max="2" width="10.59765625" style="51" customWidth="1"/>
    <col min="3" max="3" width="18.59765625" style="51" customWidth="1"/>
    <col min="4" max="4" width="1.59765625" style="51" customWidth="1"/>
    <col min="5" max="5" width="18.59765625" style="51" customWidth="1"/>
    <col min="6" max="6" width="1.59765625" style="51" customWidth="1"/>
    <col min="7" max="7" width="18.59765625" style="51" customWidth="1"/>
    <col min="8" max="8" width="1.59765625" style="51" customWidth="1"/>
    <col min="9" max="9" width="18.59765625" style="51" customWidth="1"/>
    <col min="10" max="10" width="1.59765625" style="51" customWidth="1"/>
    <col min="11" max="11" width="18.59765625" style="51" customWidth="1"/>
    <col min="12" max="12" width="1.59765625" style="51" customWidth="1"/>
    <col min="13" max="13" width="18.59765625" style="51" customWidth="1"/>
    <col min="14" max="14" width="16.59765625" style="51" customWidth="1"/>
    <col min="15" max="16384" width="9.09765625" style="51"/>
  </cols>
  <sheetData>
    <row r="1" spans="1:14" ht="24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4" ht="26">
      <c r="A2" s="199" t="s">
        <v>190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4" ht="26">
      <c r="A3" s="199" t="s">
        <v>119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</row>
    <row r="4" spans="1:14" ht="24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4" ht="24" customHeight="1">
      <c r="A5" s="74"/>
      <c r="B5" s="75"/>
      <c r="C5" s="75"/>
      <c r="D5" s="75"/>
      <c r="E5" s="75"/>
      <c r="F5" s="75"/>
      <c r="G5" s="75"/>
      <c r="H5" s="75"/>
      <c r="I5" s="76"/>
      <c r="J5" s="75"/>
      <c r="K5" s="75"/>
      <c r="L5" s="75"/>
      <c r="M5" s="55" t="s">
        <v>1</v>
      </c>
    </row>
    <row r="6" spans="1:14" ht="10" customHeight="1">
      <c r="A6" s="59"/>
      <c r="B6" s="60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</row>
    <row r="7" spans="1:14" ht="24" customHeight="1">
      <c r="B7" s="53"/>
      <c r="C7" s="203" t="s">
        <v>4</v>
      </c>
      <c r="D7" s="203"/>
      <c r="E7" s="203"/>
      <c r="F7" s="203"/>
      <c r="G7" s="203"/>
      <c r="H7" s="203"/>
      <c r="I7" s="203"/>
      <c r="J7" s="203"/>
      <c r="K7" s="203"/>
      <c r="L7" s="203"/>
      <c r="M7" s="203"/>
    </row>
    <row r="8" spans="1:14" ht="24" customHeight="1">
      <c r="B8" s="63"/>
      <c r="C8" s="64" t="s">
        <v>27</v>
      </c>
      <c r="D8" s="64"/>
      <c r="E8" s="62" t="s">
        <v>28</v>
      </c>
      <c r="F8" s="62"/>
      <c r="G8" s="62" t="s">
        <v>95</v>
      </c>
      <c r="H8" s="62"/>
      <c r="I8" s="209" t="s">
        <v>17</v>
      </c>
      <c r="J8" s="209"/>
      <c r="K8" s="209"/>
      <c r="L8" s="209"/>
      <c r="M8" s="65" t="s">
        <v>26</v>
      </c>
    </row>
    <row r="9" spans="1:14" ht="24" customHeight="1">
      <c r="B9" s="77"/>
      <c r="C9" s="64" t="s">
        <v>31</v>
      </c>
      <c r="D9" s="64"/>
      <c r="E9" s="62" t="s">
        <v>32</v>
      </c>
      <c r="F9" s="62"/>
      <c r="G9" s="62" t="s">
        <v>96</v>
      </c>
      <c r="H9" s="62"/>
      <c r="I9" s="66" t="s">
        <v>33</v>
      </c>
      <c r="J9" s="208" t="s">
        <v>34</v>
      </c>
      <c r="K9" s="208"/>
      <c r="L9" s="208"/>
    </row>
    <row r="10" spans="1:14" ht="24" customHeight="1">
      <c r="B10" s="77"/>
      <c r="C10" s="64"/>
      <c r="D10" s="64"/>
      <c r="E10" s="62"/>
      <c r="F10" s="62"/>
      <c r="G10" s="62" t="s">
        <v>97</v>
      </c>
      <c r="H10" s="62"/>
      <c r="I10" s="66" t="s">
        <v>36</v>
      </c>
      <c r="J10" s="66"/>
      <c r="K10" s="65"/>
      <c r="L10" s="65"/>
    </row>
    <row r="11" spans="1:14" ht="24" customHeight="1">
      <c r="B11" s="77"/>
      <c r="C11" s="64"/>
      <c r="D11" s="64"/>
      <c r="E11" s="62"/>
      <c r="F11" s="62"/>
      <c r="G11" s="62"/>
      <c r="H11" s="62"/>
      <c r="I11" s="66" t="s">
        <v>37</v>
      </c>
      <c r="J11" s="66"/>
      <c r="K11" s="65"/>
      <c r="L11" s="65"/>
    </row>
    <row r="12" spans="1:14" ht="10" customHeight="1">
      <c r="A12" s="53"/>
      <c r="B12" s="52"/>
      <c r="C12" s="7"/>
      <c r="D12" s="14"/>
      <c r="E12" s="7"/>
      <c r="F12" s="7"/>
      <c r="G12" s="7"/>
      <c r="H12" s="7"/>
      <c r="I12" s="7"/>
      <c r="J12" s="68"/>
      <c r="K12" s="7"/>
      <c r="L12" s="7"/>
      <c r="M12" s="7"/>
    </row>
    <row r="13" spans="1:14" ht="24" customHeight="1">
      <c r="A13" s="53" t="s">
        <v>110</v>
      </c>
      <c r="B13" s="78"/>
      <c r="C13" s="7">
        <v>4854785</v>
      </c>
      <c r="D13" s="14"/>
      <c r="E13" s="7">
        <v>-1444321</v>
      </c>
      <c r="F13" s="7"/>
      <c r="G13" s="7">
        <v>174600</v>
      </c>
      <c r="H13" s="7"/>
      <c r="I13" s="7">
        <v>12489</v>
      </c>
      <c r="J13" s="68"/>
      <c r="K13" s="7">
        <v>-1238680</v>
      </c>
      <c r="L13" s="7"/>
      <c r="M13" s="7">
        <f>SUM(C13:K13)</f>
        <v>2358873</v>
      </c>
    </row>
    <row r="14" spans="1:14" ht="24" customHeight="1">
      <c r="A14" s="51" t="s">
        <v>83</v>
      </c>
      <c r="B14" s="58"/>
      <c r="C14" s="29">
        <v>0</v>
      </c>
      <c r="D14" s="22"/>
      <c r="E14" s="29">
        <v>0</v>
      </c>
      <c r="F14" s="29"/>
      <c r="G14" s="29">
        <v>0</v>
      </c>
      <c r="H14" s="22"/>
      <c r="I14" s="29">
        <v>0</v>
      </c>
      <c r="J14" s="68"/>
      <c r="K14" s="7">
        <f>+'Profit Six-month'!I41</f>
        <v>-92457</v>
      </c>
      <c r="L14" s="7"/>
      <c r="M14" s="7">
        <f>SUM(C14:K14)</f>
        <v>-92457</v>
      </c>
      <c r="N14" s="79"/>
    </row>
    <row r="15" spans="1:14" ht="24" customHeight="1" thickBot="1">
      <c r="A15" s="53" t="s">
        <v>111</v>
      </c>
      <c r="B15" s="52"/>
      <c r="C15" s="15">
        <f>SUM(C13:C14)</f>
        <v>4854785</v>
      </c>
      <c r="D15" s="14"/>
      <c r="E15" s="15">
        <f>SUM(E13:E14)</f>
        <v>-1444321</v>
      </c>
      <c r="F15" s="7"/>
      <c r="G15" s="15">
        <f>SUM(G13:G14)</f>
        <v>174600</v>
      </c>
      <c r="H15" s="7"/>
      <c r="I15" s="15">
        <f>SUM(I13:I14)</f>
        <v>12489</v>
      </c>
      <c r="J15" s="68"/>
      <c r="K15" s="15">
        <f>SUM(K13:K14)</f>
        <v>-1331137</v>
      </c>
      <c r="L15" s="7"/>
      <c r="M15" s="15">
        <f>SUM(M13:M14)</f>
        <v>2266416</v>
      </c>
      <c r="N15" s="79"/>
    </row>
    <row r="16" spans="1:14" ht="24" customHeight="1" thickTop="1">
      <c r="A16" s="53"/>
      <c r="B16" s="52"/>
      <c r="C16" s="7"/>
      <c r="D16" s="14"/>
      <c r="E16" s="7"/>
      <c r="F16" s="7"/>
      <c r="G16" s="7"/>
      <c r="H16" s="7"/>
      <c r="I16" s="7"/>
      <c r="J16" s="68"/>
      <c r="K16" s="7"/>
      <c r="L16" s="7"/>
      <c r="M16" s="7"/>
      <c r="N16" s="79"/>
    </row>
    <row r="17" spans="1:14" ht="24" customHeight="1">
      <c r="A17" s="53" t="s">
        <v>120</v>
      </c>
      <c r="B17" s="78"/>
      <c r="C17" s="7">
        <v>4854787</v>
      </c>
      <c r="D17" s="14"/>
      <c r="E17" s="7">
        <v>-1444321</v>
      </c>
      <c r="F17" s="7"/>
      <c r="G17" s="7">
        <v>174600</v>
      </c>
      <c r="H17" s="7"/>
      <c r="I17" s="7">
        <v>12489</v>
      </c>
      <c r="J17" s="68"/>
      <c r="K17" s="7">
        <v>-1595966</v>
      </c>
      <c r="L17" s="7"/>
      <c r="M17" s="7">
        <f>SUM(C17:K17)</f>
        <v>2001589</v>
      </c>
    </row>
    <row r="18" spans="1:14" ht="24" customHeight="1">
      <c r="A18" s="51" t="s">
        <v>83</v>
      </c>
      <c r="B18" s="58"/>
      <c r="C18" s="29">
        <v>0</v>
      </c>
      <c r="D18" s="22"/>
      <c r="E18" s="29">
        <v>0</v>
      </c>
      <c r="F18" s="29"/>
      <c r="G18" s="29">
        <v>0</v>
      </c>
      <c r="H18" s="22"/>
      <c r="I18" s="29">
        <v>0</v>
      </c>
      <c r="J18" s="68"/>
      <c r="K18" s="7">
        <f>'Profit Six-month'!G41</f>
        <v>-117812</v>
      </c>
      <c r="L18" s="7"/>
      <c r="M18" s="7">
        <f>SUM(C18:K18)</f>
        <v>-117812</v>
      </c>
      <c r="N18" s="79"/>
    </row>
    <row r="19" spans="1:14" ht="24" customHeight="1" thickBot="1">
      <c r="A19" s="53" t="s">
        <v>121</v>
      </c>
      <c r="B19" s="52"/>
      <c r="C19" s="15">
        <f>SUM(C17:C18)</f>
        <v>4854787</v>
      </c>
      <c r="D19" s="14"/>
      <c r="E19" s="15">
        <f>SUM(E17:E18)</f>
        <v>-1444321</v>
      </c>
      <c r="F19" s="7"/>
      <c r="G19" s="15">
        <f>SUM(G17:G18)</f>
        <v>174600</v>
      </c>
      <c r="H19" s="7"/>
      <c r="I19" s="15">
        <f>SUM(I17:I18)</f>
        <v>12489</v>
      </c>
      <c r="J19" s="68"/>
      <c r="K19" s="15">
        <f>SUM(K17:K18)</f>
        <v>-1713778</v>
      </c>
      <c r="L19" s="7"/>
      <c r="M19" s="15">
        <f>SUM(M17:M18)</f>
        <v>1883777</v>
      </c>
      <c r="N19" s="160">
        <f>+M19-'Balance Sheet'!G131</f>
        <v>0</v>
      </c>
    </row>
    <row r="20" spans="1:14" ht="24" customHeight="1" thickTop="1">
      <c r="A20" s="53"/>
      <c r="B20" s="52"/>
      <c r="C20" s="7"/>
      <c r="D20" s="14"/>
      <c r="E20" s="7"/>
      <c r="F20" s="7"/>
      <c r="G20" s="7"/>
      <c r="H20" s="7"/>
      <c r="I20" s="7"/>
      <c r="J20" s="68"/>
      <c r="K20" s="7"/>
      <c r="L20" s="7"/>
      <c r="M20" s="7"/>
      <c r="N20" s="79"/>
    </row>
    <row r="21" spans="1:14" ht="24" customHeight="1">
      <c r="A21" s="53"/>
      <c r="B21" s="52"/>
      <c r="C21" s="7"/>
      <c r="D21" s="14"/>
      <c r="E21" s="7"/>
      <c r="F21" s="7"/>
      <c r="G21" s="7"/>
      <c r="H21" s="7"/>
      <c r="I21" s="7"/>
      <c r="J21" s="68"/>
      <c r="K21" s="7"/>
      <c r="L21" s="7"/>
      <c r="M21" s="7"/>
      <c r="N21" s="79"/>
    </row>
    <row r="22" spans="1:14" ht="24" customHeight="1">
      <c r="A22" s="53"/>
      <c r="B22" s="52"/>
      <c r="C22" s="7"/>
      <c r="D22" s="14"/>
      <c r="E22" s="7"/>
      <c r="F22" s="7"/>
      <c r="G22" s="7"/>
      <c r="H22" s="7"/>
      <c r="I22" s="7"/>
      <c r="J22" s="68"/>
      <c r="K22" s="7"/>
      <c r="L22" s="7"/>
      <c r="M22" s="7"/>
      <c r="N22" s="79"/>
    </row>
    <row r="23" spans="1:14" ht="24" customHeight="1">
      <c r="A23" s="53"/>
      <c r="B23" s="52"/>
      <c r="C23" s="7"/>
      <c r="D23" s="14"/>
      <c r="E23" s="7"/>
      <c r="F23" s="7"/>
      <c r="G23" s="7"/>
      <c r="H23" s="7"/>
      <c r="I23" s="7"/>
      <c r="J23" s="68"/>
      <c r="K23" s="7"/>
      <c r="L23" s="7"/>
      <c r="M23" s="7"/>
      <c r="N23" s="79"/>
    </row>
    <row r="24" spans="1:14" ht="24" customHeight="1">
      <c r="A24" s="53"/>
      <c r="B24" s="52"/>
      <c r="C24" s="7"/>
      <c r="D24" s="14"/>
      <c r="E24" s="7"/>
      <c r="F24" s="7"/>
      <c r="G24" s="7"/>
      <c r="H24" s="7"/>
      <c r="I24" s="7"/>
      <c r="J24" s="68"/>
      <c r="K24" s="7"/>
      <c r="L24" s="7"/>
      <c r="M24" s="7"/>
      <c r="N24" s="79"/>
    </row>
    <row r="25" spans="1:14" ht="24" customHeight="1">
      <c r="A25" s="53"/>
      <c r="B25" s="157"/>
      <c r="C25" s="7"/>
      <c r="D25" s="14"/>
      <c r="E25" s="7"/>
      <c r="F25" s="7"/>
      <c r="G25" s="7"/>
      <c r="H25" s="7"/>
      <c r="I25" s="7"/>
      <c r="J25" s="68"/>
      <c r="K25" s="7"/>
      <c r="L25" s="7"/>
      <c r="M25" s="7"/>
      <c r="N25" s="79"/>
    </row>
    <row r="26" spans="1:14" ht="24" customHeight="1">
      <c r="A26" s="53"/>
      <c r="B26" s="157"/>
      <c r="C26" s="7"/>
      <c r="D26" s="14"/>
      <c r="E26" s="7"/>
      <c r="F26" s="7"/>
      <c r="G26" s="7"/>
      <c r="H26" s="7"/>
      <c r="I26" s="7"/>
      <c r="J26" s="68"/>
      <c r="K26" s="7"/>
      <c r="L26" s="7"/>
      <c r="M26" s="7"/>
      <c r="N26" s="79"/>
    </row>
    <row r="27" spans="1:14" ht="24" customHeight="1">
      <c r="A27" s="53"/>
      <c r="B27" s="52"/>
      <c r="C27" s="7"/>
      <c r="D27" s="14"/>
      <c r="E27" s="7"/>
      <c r="F27" s="7"/>
      <c r="G27" s="7"/>
      <c r="H27" s="7"/>
      <c r="I27" s="7"/>
      <c r="J27" s="68"/>
      <c r="K27" s="7"/>
      <c r="L27" s="7"/>
      <c r="M27" s="7"/>
      <c r="N27" s="79"/>
    </row>
    <row r="28" spans="1:14" ht="24" customHeight="1">
      <c r="A28" s="56" t="s">
        <v>10</v>
      </c>
      <c r="B28" s="52"/>
      <c r="C28" s="7"/>
      <c r="D28" s="14"/>
      <c r="E28" s="7"/>
      <c r="F28" s="7"/>
      <c r="G28" s="7"/>
      <c r="H28" s="7"/>
      <c r="I28" s="7"/>
      <c r="J28" s="68"/>
      <c r="K28" s="7"/>
      <c r="L28" s="7"/>
      <c r="M28" s="7"/>
    </row>
    <row r="30" spans="1:14" ht="24" customHeight="1">
      <c r="A30" s="53"/>
      <c r="B30" s="52"/>
      <c r="C30" s="7"/>
      <c r="D30" s="14"/>
      <c r="E30" s="7"/>
      <c r="F30" s="7"/>
      <c r="G30" s="7"/>
      <c r="H30" s="7"/>
      <c r="I30" s="7"/>
      <c r="J30" s="68"/>
      <c r="K30" s="7"/>
      <c r="L30" s="7"/>
      <c r="M30" s="7"/>
    </row>
    <row r="31" spans="1:14" s="52" customFormat="1" ht="24" customHeight="1">
      <c r="A31" s="198" t="s">
        <v>11</v>
      </c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</row>
    <row r="32" spans="1:14" s="52" customFormat="1" ht="24" customHeight="1">
      <c r="A32" s="198" t="s">
        <v>12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</row>
    <row r="33" spans="1:13" ht="24" customHeight="1">
      <c r="A33" s="54"/>
      <c r="B33" s="5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80"/>
    </row>
  </sheetData>
  <mergeCells count="10">
    <mergeCell ref="J9:L9"/>
    <mergeCell ref="I8:L8"/>
    <mergeCell ref="A31:M31"/>
    <mergeCell ref="A32:M32"/>
    <mergeCell ref="A1:M1"/>
    <mergeCell ref="A2:M2"/>
    <mergeCell ref="A3:M3"/>
    <mergeCell ref="C6:M6"/>
    <mergeCell ref="C7:M7"/>
    <mergeCell ref="A4:M4"/>
  </mergeCells>
  <pageMargins left="1" right="0.3" top="0.8" bottom="0.3" header="0.3" footer="0.3"/>
  <pageSetup paperSize="9" scale="66" firstPageNumber="3" fitToHeight="0" orientation="landscape" blackAndWhite="1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I105"/>
  <sheetViews>
    <sheetView topLeftCell="A86" zoomScale="115" zoomScaleNormal="115" zoomScaleSheetLayoutView="80" workbookViewId="0">
      <selection activeCell="A94" sqref="A94"/>
    </sheetView>
  </sheetViews>
  <sheetFormatPr defaultColWidth="9.09765625" defaultRowHeight="24" customHeight="1" outlineLevelRow="1"/>
  <cols>
    <col min="1" max="1" width="66.69921875" style="51" customWidth="1"/>
    <col min="2" max="2" width="9.59765625" style="51" bestFit="1" customWidth="1"/>
    <col min="3" max="3" width="13" style="51" customWidth="1"/>
    <col min="4" max="4" width="1.59765625" style="51" customWidth="1"/>
    <col min="5" max="5" width="13" style="51" customWidth="1"/>
    <col min="6" max="6" width="1.59765625" style="51" customWidth="1"/>
    <col min="7" max="7" width="13" style="51" customWidth="1"/>
    <col min="8" max="8" width="1.59765625" style="51" customWidth="1"/>
    <col min="9" max="9" width="13" style="51" customWidth="1"/>
    <col min="10" max="10" width="9.09765625" style="51"/>
    <col min="11" max="11" width="15.69921875" style="51" bestFit="1" customWidth="1"/>
    <col min="12" max="16384" width="9.09765625" style="51"/>
  </cols>
  <sheetData>
    <row r="1" spans="1:9" s="50" customFormat="1" ht="25.25" customHeight="1">
      <c r="A1" s="199" t="s">
        <v>0</v>
      </c>
      <c r="B1" s="199"/>
      <c r="C1" s="199"/>
      <c r="D1" s="199"/>
      <c r="E1" s="199"/>
      <c r="F1" s="199"/>
      <c r="G1" s="199"/>
      <c r="H1" s="199"/>
      <c r="I1" s="199"/>
    </row>
    <row r="2" spans="1:9" s="50" customFormat="1" ht="25.25" customHeight="1">
      <c r="A2" s="199" t="s">
        <v>38</v>
      </c>
      <c r="B2" s="199"/>
      <c r="C2" s="199"/>
      <c r="D2" s="199"/>
      <c r="E2" s="199"/>
      <c r="F2" s="199"/>
      <c r="G2" s="199"/>
      <c r="H2" s="199"/>
      <c r="I2" s="199"/>
    </row>
    <row r="3" spans="1:9" s="50" customFormat="1" ht="25.25" customHeight="1">
      <c r="A3" s="199" t="s">
        <v>119</v>
      </c>
      <c r="B3" s="199"/>
      <c r="C3" s="199"/>
      <c r="D3" s="199"/>
      <c r="E3" s="199"/>
      <c r="F3" s="199"/>
      <c r="G3" s="199"/>
      <c r="H3" s="199"/>
      <c r="I3" s="199"/>
    </row>
    <row r="4" spans="1:9" s="50" customFormat="1" ht="25.25" customHeight="1">
      <c r="A4" s="199" t="s">
        <v>5</v>
      </c>
      <c r="B4" s="199"/>
      <c r="C4" s="199"/>
      <c r="D4" s="199"/>
      <c r="E4" s="199"/>
      <c r="F4" s="199"/>
      <c r="G4" s="199"/>
      <c r="H4" s="199"/>
      <c r="I4" s="199"/>
    </row>
    <row r="5" spans="1:9" ht="19.5" customHeight="1">
      <c r="A5" s="215" t="s">
        <v>1</v>
      </c>
      <c r="B5" s="215"/>
      <c r="C5" s="215"/>
      <c r="D5" s="215"/>
      <c r="E5" s="215"/>
      <c r="F5" s="215"/>
      <c r="G5" s="215"/>
      <c r="H5" s="215"/>
      <c r="I5" s="215"/>
    </row>
    <row r="6" spans="1:9" ht="10" customHeight="1">
      <c r="A6" s="6"/>
      <c r="B6" s="6"/>
      <c r="C6" s="198"/>
      <c r="D6" s="198"/>
      <c r="E6" s="198"/>
      <c r="F6" s="198"/>
      <c r="G6" s="198"/>
      <c r="H6" s="198"/>
      <c r="I6" s="198"/>
    </row>
    <row r="7" spans="1:9" ht="20" customHeight="1">
      <c r="B7" s="137" t="s">
        <v>2</v>
      </c>
      <c r="C7" s="201" t="s">
        <v>3</v>
      </c>
      <c r="D7" s="201"/>
      <c r="E7" s="201"/>
      <c r="F7" s="53"/>
      <c r="G7" s="211" t="s">
        <v>4</v>
      </c>
      <c r="H7" s="211"/>
      <c r="I7" s="211"/>
    </row>
    <row r="8" spans="1:9" s="147" customFormat="1" ht="20" customHeight="1">
      <c r="C8" s="148">
        <v>2567</v>
      </c>
      <c r="D8" s="149"/>
      <c r="E8" s="148">
        <v>2566</v>
      </c>
      <c r="F8" s="150"/>
      <c r="G8" s="148">
        <v>2567</v>
      </c>
      <c r="H8" s="149"/>
      <c r="I8" s="148">
        <v>2566</v>
      </c>
    </row>
    <row r="9" spans="1:9" ht="21" customHeight="1">
      <c r="A9" s="53" t="s">
        <v>39</v>
      </c>
      <c r="B9" s="53"/>
      <c r="C9" s="151"/>
      <c r="D9" s="54"/>
      <c r="E9" s="151"/>
      <c r="F9" s="140"/>
      <c r="G9" s="151"/>
      <c r="H9" s="52"/>
      <c r="I9" s="151"/>
    </row>
    <row r="10" spans="1:9" ht="21" customHeight="1">
      <c r="A10" s="53" t="s">
        <v>212</v>
      </c>
      <c r="B10" s="53"/>
      <c r="C10" s="151"/>
      <c r="D10" s="54"/>
      <c r="E10" s="151"/>
      <c r="F10" s="140"/>
      <c r="G10" s="151"/>
      <c r="H10" s="189"/>
      <c r="I10" s="151"/>
    </row>
    <row r="11" spans="1:9" ht="24" customHeight="1">
      <c r="A11" s="165" t="s">
        <v>201</v>
      </c>
      <c r="B11" s="165"/>
      <c r="C11" s="7">
        <f>'Profit Six-month'!C27</f>
        <v>-141838</v>
      </c>
      <c r="D11" s="8"/>
      <c r="E11" s="7">
        <f>'Profit Six-month'!E27</f>
        <v>-191264</v>
      </c>
      <c r="F11" s="8"/>
      <c r="G11" s="7">
        <f>+'Profit Six-month'!G29</f>
        <v>-117812</v>
      </c>
      <c r="H11" s="7"/>
      <c r="I11" s="7">
        <v>-92457</v>
      </c>
    </row>
    <row r="12" spans="1:9" ht="21" customHeight="1">
      <c r="A12" s="165" t="s">
        <v>40</v>
      </c>
      <c r="B12" s="165"/>
      <c r="C12" s="164"/>
      <c r="D12" s="166"/>
      <c r="E12" s="164"/>
      <c r="F12" s="167"/>
      <c r="G12" s="164"/>
      <c r="H12" s="168"/>
      <c r="I12" s="164"/>
    </row>
    <row r="13" spans="1:9" ht="24" customHeight="1">
      <c r="A13" s="169" t="s">
        <v>194</v>
      </c>
      <c r="B13" s="169"/>
      <c r="C13" s="1">
        <f>-'Profit Six-month'!C26</f>
        <v>3298</v>
      </c>
      <c r="D13" s="166"/>
      <c r="E13" s="1">
        <f>-'Profit Six-month'!E26</f>
        <v>-3224</v>
      </c>
      <c r="F13" s="167"/>
      <c r="G13" s="1">
        <f>-'Profit Six-month'!G26</f>
        <v>-556</v>
      </c>
      <c r="H13" s="168"/>
      <c r="I13" s="1">
        <v>-2009</v>
      </c>
    </row>
    <row r="14" spans="1:9" ht="24" hidden="1" customHeight="1">
      <c r="A14" s="169" t="s">
        <v>195</v>
      </c>
      <c r="B14" s="169"/>
      <c r="C14" s="39">
        <v>0</v>
      </c>
      <c r="D14" s="166"/>
      <c r="E14" s="39">
        <v>0</v>
      </c>
      <c r="F14" s="167"/>
      <c r="G14" s="39">
        <v>0</v>
      </c>
      <c r="H14" s="1"/>
      <c r="I14" s="39">
        <v>0</v>
      </c>
    </row>
    <row r="15" spans="1:9" ht="24" hidden="1" customHeight="1" outlineLevel="1">
      <c r="A15" s="169" t="s">
        <v>94</v>
      </c>
      <c r="B15" s="169"/>
      <c r="C15" s="39">
        <v>0</v>
      </c>
      <c r="D15" s="166"/>
      <c r="E15" s="39">
        <v>0</v>
      </c>
      <c r="F15" s="167"/>
      <c r="G15" s="39">
        <v>0</v>
      </c>
      <c r="H15" s="1"/>
      <c r="I15" s="39">
        <v>0</v>
      </c>
    </row>
    <row r="16" spans="1:9" ht="24" customHeight="1" collapsed="1">
      <c r="A16" s="169" t="s">
        <v>41</v>
      </c>
      <c r="B16" s="169"/>
      <c r="C16" s="1">
        <v>9248</v>
      </c>
      <c r="D16" s="1"/>
      <c r="E16" s="1">
        <v>10381</v>
      </c>
      <c r="F16" s="1"/>
      <c r="G16" s="1">
        <v>6188</v>
      </c>
      <c r="H16" s="1"/>
      <c r="I16" s="1">
        <v>7237</v>
      </c>
    </row>
    <row r="17" spans="1:9" ht="24" customHeight="1">
      <c r="A17" s="169" t="s">
        <v>215</v>
      </c>
      <c r="B17" s="169"/>
      <c r="C17" s="1"/>
      <c r="D17" s="1"/>
      <c r="E17" s="1"/>
      <c r="F17" s="1"/>
      <c r="G17" s="1"/>
      <c r="H17" s="1"/>
      <c r="I17" s="1"/>
    </row>
    <row r="18" spans="1:9" ht="24" customHeight="1">
      <c r="A18" s="191" t="s">
        <v>214</v>
      </c>
      <c r="B18" s="169"/>
      <c r="C18" s="1">
        <v>4</v>
      </c>
      <c r="D18" s="1"/>
      <c r="E18" s="1">
        <v>-8</v>
      </c>
      <c r="F18" s="1"/>
      <c r="G18" s="1">
        <v>4</v>
      </c>
      <c r="H18" s="1"/>
      <c r="I18" s="1">
        <v>-8</v>
      </c>
    </row>
    <row r="19" spans="1:9" ht="24" customHeight="1">
      <c r="A19" s="169" t="s">
        <v>91</v>
      </c>
      <c r="B19" s="169"/>
      <c r="C19" s="39">
        <v>0</v>
      </c>
      <c r="D19" s="1"/>
      <c r="E19" s="39">
        <v>0</v>
      </c>
      <c r="F19" s="1"/>
      <c r="G19" s="1">
        <v>2018</v>
      </c>
      <c r="H19" s="1"/>
      <c r="I19" s="1">
        <v>6301</v>
      </c>
    </row>
    <row r="20" spans="1:9" ht="24" customHeight="1">
      <c r="A20" s="169" t="s">
        <v>196</v>
      </c>
      <c r="B20" s="169"/>
      <c r="C20" s="1">
        <v>2163</v>
      </c>
      <c r="D20" s="1"/>
      <c r="E20" s="1">
        <v>-3318</v>
      </c>
      <c r="F20" s="1"/>
      <c r="G20" s="1">
        <v>2373</v>
      </c>
      <c r="H20" s="1"/>
      <c r="I20" s="1">
        <v>-3139</v>
      </c>
    </row>
    <row r="21" spans="1:9" ht="24" customHeight="1">
      <c r="A21" s="169" t="s">
        <v>71</v>
      </c>
      <c r="B21" s="169"/>
      <c r="C21" s="1">
        <v>1414</v>
      </c>
      <c r="D21" s="1"/>
      <c r="E21" s="1">
        <v>658</v>
      </c>
      <c r="F21" s="1"/>
      <c r="G21" s="1">
        <v>682</v>
      </c>
      <c r="H21" s="1"/>
      <c r="I21" s="1">
        <v>383</v>
      </c>
    </row>
    <row r="22" spans="1:9" ht="24" customHeight="1">
      <c r="A22" s="169" t="s">
        <v>197</v>
      </c>
      <c r="B22" s="169"/>
      <c r="C22" s="1">
        <v>-841</v>
      </c>
      <c r="D22" s="1"/>
      <c r="E22" s="1">
        <v>2478</v>
      </c>
      <c r="F22" s="1"/>
      <c r="G22" s="1">
        <v>-841</v>
      </c>
      <c r="H22" s="1"/>
      <c r="I22" s="1">
        <v>2477</v>
      </c>
    </row>
    <row r="23" spans="1:9" ht="24" hidden="1" customHeight="1" outlineLevel="1">
      <c r="A23" s="169" t="s">
        <v>87</v>
      </c>
      <c r="B23" s="169"/>
      <c r="C23" s="39">
        <v>0</v>
      </c>
      <c r="D23" s="1"/>
      <c r="E23" s="39">
        <v>0</v>
      </c>
      <c r="F23" s="1"/>
      <c r="G23" s="39">
        <v>0</v>
      </c>
      <c r="H23" s="1"/>
      <c r="I23" s="39">
        <v>0</v>
      </c>
    </row>
    <row r="24" spans="1:9" ht="24" customHeight="1" collapsed="1">
      <c r="A24" s="169" t="s">
        <v>113</v>
      </c>
      <c r="B24" s="169"/>
      <c r="C24" s="39">
        <v>0</v>
      </c>
      <c r="D24" s="1"/>
      <c r="E24" s="39">
        <v>0</v>
      </c>
      <c r="F24" s="1"/>
      <c r="G24" s="39">
        <v>0</v>
      </c>
      <c r="H24" s="1"/>
      <c r="I24" s="7">
        <v>-65700</v>
      </c>
    </row>
    <row r="25" spans="1:9" ht="24" customHeight="1">
      <c r="A25" s="169" t="s">
        <v>81</v>
      </c>
      <c r="B25" s="169"/>
      <c r="C25" s="1">
        <v>-132</v>
      </c>
      <c r="D25" s="1"/>
      <c r="E25" s="1">
        <v>-43</v>
      </c>
      <c r="F25" s="1"/>
      <c r="G25" s="1">
        <v>-31160</v>
      </c>
      <c r="H25" s="1"/>
      <c r="I25" s="1">
        <v>-35397</v>
      </c>
    </row>
    <row r="26" spans="1:9" ht="24" customHeight="1">
      <c r="A26" s="169" t="s">
        <v>21</v>
      </c>
      <c r="B26" s="169"/>
      <c r="C26" s="1">
        <v>104479</v>
      </c>
      <c r="D26" s="3"/>
      <c r="E26" s="1">
        <v>120833</v>
      </c>
      <c r="F26" s="3"/>
      <c r="G26" s="3">
        <v>122607</v>
      </c>
      <c r="H26" s="3"/>
      <c r="I26" s="3">
        <v>124245</v>
      </c>
    </row>
    <row r="27" spans="1:9" ht="24" customHeight="1">
      <c r="A27" s="169" t="s">
        <v>66</v>
      </c>
      <c r="B27" s="169"/>
      <c r="C27" s="4">
        <v>7909</v>
      </c>
      <c r="D27" s="3"/>
      <c r="E27" s="4">
        <v>4649</v>
      </c>
      <c r="F27" s="3"/>
      <c r="G27" s="4">
        <v>7909</v>
      </c>
      <c r="H27" s="3"/>
      <c r="I27" s="4">
        <v>4649</v>
      </c>
    </row>
    <row r="28" spans="1:9" ht="24" customHeight="1">
      <c r="A28" s="170"/>
      <c r="B28" s="170"/>
      <c r="C28" s="1">
        <f>SUM(C11:C27)</f>
        <v>-14296</v>
      </c>
      <c r="D28" s="168"/>
      <c r="E28" s="1">
        <f>SUM(E11:E27)</f>
        <v>-58858</v>
      </c>
      <c r="F28" s="167"/>
      <c r="G28" s="1">
        <f>SUM(G11:G27)</f>
        <v>-8588</v>
      </c>
      <c r="H28" s="168"/>
      <c r="I28" s="1">
        <f>SUM(I11:I27)</f>
        <v>-53418</v>
      </c>
    </row>
    <row r="29" spans="1:9" ht="24" customHeight="1">
      <c r="A29" s="171" t="s">
        <v>42</v>
      </c>
      <c r="B29" s="171"/>
      <c r="C29" s="1"/>
      <c r="D29" s="166"/>
      <c r="E29" s="1"/>
      <c r="F29" s="167"/>
      <c r="G29" s="1"/>
      <c r="H29" s="168"/>
      <c r="I29" s="1"/>
    </row>
    <row r="30" spans="1:9" ht="24" customHeight="1">
      <c r="A30" s="169" t="s">
        <v>62</v>
      </c>
      <c r="B30" s="169"/>
      <c r="C30" s="1">
        <v>1076</v>
      </c>
      <c r="D30" s="1"/>
      <c r="E30" s="1">
        <v>-18828</v>
      </c>
      <c r="F30" s="1"/>
      <c r="G30" s="1">
        <v>-10706</v>
      </c>
      <c r="H30" s="1"/>
      <c r="I30" s="1">
        <v>-26376</v>
      </c>
    </row>
    <row r="31" spans="1:9" ht="23">
      <c r="A31" s="169" t="s">
        <v>55</v>
      </c>
      <c r="B31" s="169"/>
      <c r="C31" s="47">
        <v>0</v>
      </c>
      <c r="D31" s="1"/>
      <c r="E31" s="47">
        <v>88</v>
      </c>
      <c r="F31" s="1"/>
      <c r="G31" s="39">
        <v>0</v>
      </c>
      <c r="H31" s="1"/>
      <c r="I31" s="1">
        <v>88</v>
      </c>
    </row>
    <row r="32" spans="1:9" ht="24" customHeight="1">
      <c r="A32" s="169" t="s">
        <v>6</v>
      </c>
      <c r="B32" s="169"/>
      <c r="C32" s="1">
        <v>287576</v>
      </c>
      <c r="D32" s="1"/>
      <c r="E32" s="1">
        <v>55259</v>
      </c>
      <c r="F32" s="1"/>
      <c r="G32" s="1">
        <v>153428</v>
      </c>
      <c r="H32" s="1"/>
      <c r="I32" s="1">
        <v>-159471</v>
      </c>
    </row>
    <row r="33" spans="1:9" ht="24" customHeight="1">
      <c r="A33" s="169" t="s">
        <v>85</v>
      </c>
      <c r="B33" s="169"/>
      <c r="C33" s="1">
        <v>-74</v>
      </c>
      <c r="D33" s="1"/>
      <c r="E33" s="1">
        <v>-69</v>
      </c>
      <c r="F33" s="1"/>
      <c r="G33" s="1">
        <v>-55</v>
      </c>
      <c r="H33" s="1"/>
      <c r="I33" s="1">
        <v>29</v>
      </c>
    </row>
    <row r="34" spans="1:9" ht="24" hidden="1" customHeight="1">
      <c r="A34" s="169" t="s">
        <v>7</v>
      </c>
      <c r="B34" s="169"/>
      <c r="C34" s="39">
        <v>0</v>
      </c>
      <c r="D34" s="1"/>
      <c r="E34" s="39">
        <v>0</v>
      </c>
      <c r="F34" s="1"/>
      <c r="G34" s="39">
        <v>0</v>
      </c>
      <c r="H34" s="21"/>
      <c r="I34" s="39">
        <v>0</v>
      </c>
    </row>
    <row r="35" spans="1:9" ht="24" customHeight="1">
      <c r="A35" s="169" t="s">
        <v>8</v>
      </c>
      <c r="B35" s="169"/>
      <c r="C35" s="1">
        <v>615</v>
      </c>
      <c r="D35" s="1"/>
      <c r="E35" s="1">
        <v>99</v>
      </c>
      <c r="F35" s="1"/>
      <c r="G35" s="1">
        <v>523</v>
      </c>
      <c r="H35" s="1"/>
      <c r="I35" s="1">
        <v>24</v>
      </c>
    </row>
    <row r="36" spans="1:9" ht="24" customHeight="1">
      <c r="A36" s="169" t="s">
        <v>9</v>
      </c>
      <c r="B36" s="169"/>
      <c r="C36" s="1">
        <v>365</v>
      </c>
      <c r="D36" s="1"/>
      <c r="E36" s="1">
        <v>-12</v>
      </c>
      <c r="F36" s="1"/>
      <c r="G36" s="1">
        <v>468</v>
      </c>
      <c r="H36" s="1"/>
      <c r="I36" s="1">
        <v>33</v>
      </c>
    </row>
    <row r="37" spans="1:9" ht="24" customHeight="1">
      <c r="A37" s="171" t="s">
        <v>43</v>
      </c>
      <c r="B37" s="171"/>
      <c r="C37" s="1"/>
      <c r="D37" s="1"/>
      <c r="E37" s="1"/>
      <c r="F37" s="1"/>
      <c r="G37" s="1"/>
      <c r="H37" s="1"/>
      <c r="I37" s="1"/>
    </row>
    <row r="38" spans="1:9" ht="24" customHeight="1">
      <c r="A38" s="169" t="s">
        <v>63</v>
      </c>
      <c r="B38" s="169"/>
      <c r="C38" s="1">
        <v>2540</v>
      </c>
      <c r="D38" s="1"/>
      <c r="E38" s="1">
        <v>83127</v>
      </c>
      <c r="F38" s="1"/>
      <c r="G38" s="1">
        <v>13467</v>
      </c>
      <c r="H38" s="1"/>
      <c r="I38" s="1">
        <v>75730</v>
      </c>
    </row>
    <row r="39" spans="1:9" ht="24" customHeight="1">
      <c r="A39" s="169" t="s">
        <v>13</v>
      </c>
      <c r="B39" s="169"/>
      <c r="C39" s="1">
        <v>-51834</v>
      </c>
      <c r="D39" s="1"/>
      <c r="E39" s="1">
        <v>8679</v>
      </c>
      <c r="F39" s="1"/>
      <c r="G39" s="1">
        <v>-51907</v>
      </c>
      <c r="H39" s="1"/>
      <c r="I39" s="1">
        <v>671</v>
      </c>
    </row>
    <row r="40" spans="1:9" ht="24" customHeight="1">
      <c r="A40" s="169" t="s">
        <v>14</v>
      </c>
      <c r="B40" s="169"/>
      <c r="C40" s="1">
        <v>-34204</v>
      </c>
      <c r="D40" s="1"/>
      <c r="E40" s="1">
        <v>-20947</v>
      </c>
      <c r="F40" s="1"/>
      <c r="G40" s="1">
        <v>-4073</v>
      </c>
      <c r="H40" s="1"/>
      <c r="I40" s="1">
        <v>-22347</v>
      </c>
    </row>
    <row r="41" spans="1:9" ht="24" customHeight="1">
      <c r="A41" s="169" t="s">
        <v>86</v>
      </c>
      <c r="B41" s="169"/>
      <c r="C41" s="1">
        <v>-462</v>
      </c>
      <c r="D41" s="1"/>
      <c r="E41" s="1">
        <v>4525</v>
      </c>
      <c r="F41" s="1"/>
      <c r="G41" s="1">
        <v>-726</v>
      </c>
      <c r="H41" s="1"/>
      <c r="I41" s="1">
        <v>-1025</v>
      </c>
    </row>
    <row r="42" spans="1:9" ht="24" customHeight="1">
      <c r="A42" s="169" t="s">
        <v>15</v>
      </c>
      <c r="B42" s="169"/>
      <c r="C42" s="1">
        <v>69956</v>
      </c>
      <c r="D42" s="1"/>
      <c r="E42" s="1">
        <v>-3189</v>
      </c>
      <c r="F42" s="1"/>
      <c r="G42" s="1">
        <v>675</v>
      </c>
      <c r="H42" s="1"/>
      <c r="I42" s="1">
        <v>-635</v>
      </c>
    </row>
    <row r="43" spans="1:9" ht="24" customHeight="1">
      <c r="A43" s="169" t="s">
        <v>56</v>
      </c>
      <c r="B43" s="169"/>
      <c r="C43" s="4">
        <v>-135</v>
      </c>
      <c r="D43" s="1"/>
      <c r="E43" s="40">
        <v>0</v>
      </c>
      <c r="F43" s="1"/>
      <c r="G43" s="4">
        <v>-133</v>
      </c>
      <c r="H43" s="1"/>
      <c r="I43" s="40">
        <v>0</v>
      </c>
    </row>
    <row r="44" spans="1:9" ht="24" hidden="1" customHeight="1">
      <c r="A44" s="169" t="s">
        <v>16</v>
      </c>
      <c r="B44" s="169"/>
      <c r="C44" s="40">
        <v>0</v>
      </c>
      <c r="D44" s="3"/>
      <c r="E44" s="40">
        <v>0</v>
      </c>
      <c r="F44" s="3"/>
      <c r="G44" s="40">
        <v>0</v>
      </c>
      <c r="H44" s="3"/>
      <c r="I44" s="40">
        <v>0</v>
      </c>
    </row>
    <row r="45" spans="1:9" ht="24" customHeight="1">
      <c r="A45" s="171" t="s">
        <v>114</v>
      </c>
      <c r="B45" s="171"/>
      <c r="C45" s="3">
        <f>SUM(C28:C44)</f>
        <v>261123</v>
      </c>
      <c r="D45" s="166"/>
      <c r="E45" s="3">
        <f>SUM(E28:E44)</f>
        <v>49874</v>
      </c>
      <c r="F45" s="167"/>
      <c r="G45" s="3">
        <f>SUM(G28:G44)</f>
        <v>92373</v>
      </c>
      <c r="H45" s="168"/>
      <c r="I45" s="3">
        <f>SUM(I28:I44)</f>
        <v>-186697</v>
      </c>
    </row>
    <row r="46" spans="1:9" ht="24" customHeight="1">
      <c r="A46" s="171" t="s">
        <v>72</v>
      </c>
      <c r="B46" s="171"/>
      <c r="C46" s="1">
        <v>132</v>
      </c>
      <c r="D46" s="1"/>
      <c r="E46" s="1">
        <v>43</v>
      </c>
      <c r="F46" s="1"/>
      <c r="G46" s="1">
        <v>5369</v>
      </c>
      <c r="H46" s="1"/>
      <c r="I46" s="1">
        <v>9656</v>
      </c>
    </row>
    <row r="47" spans="1:9" ht="24" customHeight="1">
      <c r="A47" s="171" t="s">
        <v>44</v>
      </c>
      <c r="B47" s="171"/>
      <c r="C47" s="39">
        <v>0</v>
      </c>
      <c r="D47" s="1"/>
      <c r="E47" s="1">
        <v>3240</v>
      </c>
      <c r="F47" s="1"/>
      <c r="G47" s="39">
        <v>0</v>
      </c>
      <c r="H47" s="1"/>
      <c r="I47" s="39">
        <v>0</v>
      </c>
    </row>
    <row r="48" spans="1:9" ht="24" customHeight="1">
      <c r="A48" s="171" t="s">
        <v>45</v>
      </c>
      <c r="B48" s="171"/>
      <c r="C48" s="1">
        <v>-7662</v>
      </c>
      <c r="D48" s="3"/>
      <c r="E48" s="1">
        <v>-15290</v>
      </c>
      <c r="F48" s="3"/>
      <c r="G48" s="1">
        <v>-3188</v>
      </c>
      <c r="H48" s="3"/>
      <c r="I48" s="1">
        <v>-1063</v>
      </c>
    </row>
    <row r="49" spans="1:9" ht="24" customHeight="1">
      <c r="A49" s="190" t="s">
        <v>213</v>
      </c>
      <c r="B49" s="181">
        <v>8</v>
      </c>
      <c r="C49" s="1">
        <v>23301</v>
      </c>
      <c r="D49" s="3"/>
      <c r="E49" s="1">
        <v>10717</v>
      </c>
      <c r="F49" s="3"/>
      <c r="G49" s="39">
        <v>0</v>
      </c>
      <c r="H49" s="3"/>
      <c r="I49" s="39">
        <v>0</v>
      </c>
    </row>
    <row r="50" spans="1:9" s="53" customFormat="1" ht="24" customHeight="1">
      <c r="A50" s="172" t="s">
        <v>115</v>
      </c>
      <c r="B50" s="172"/>
      <c r="C50" s="2">
        <f>SUM(C45:C49)</f>
        <v>276894</v>
      </c>
      <c r="D50" s="173"/>
      <c r="E50" s="2">
        <f>SUM(E45:E49)</f>
        <v>48584</v>
      </c>
      <c r="F50" s="173"/>
      <c r="G50" s="2">
        <f>SUM(G45:G49)</f>
        <v>94554</v>
      </c>
      <c r="H50" s="174"/>
      <c r="I50" s="2">
        <f>SUM(I45:I49)</f>
        <v>-178104</v>
      </c>
    </row>
    <row r="51" spans="1:9" s="53" customFormat="1" ht="23">
      <c r="A51" s="172"/>
      <c r="B51" s="172"/>
      <c r="C51" s="27"/>
      <c r="D51" s="173"/>
      <c r="E51" s="27"/>
      <c r="F51" s="173"/>
      <c r="G51" s="27"/>
      <c r="H51" s="174"/>
      <c r="I51" s="27"/>
    </row>
    <row r="52" spans="1:9" s="53" customFormat="1" ht="23">
      <c r="A52" s="172"/>
      <c r="B52" s="172"/>
      <c r="C52" s="27"/>
      <c r="D52" s="173"/>
      <c r="E52" s="27"/>
      <c r="F52" s="173"/>
      <c r="G52" s="27"/>
      <c r="H52" s="174"/>
      <c r="I52" s="27"/>
    </row>
    <row r="53" spans="1:9" ht="23.25" customHeight="1">
      <c r="A53" s="213" t="s">
        <v>11</v>
      </c>
      <c r="B53" s="213"/>
      <c r="C53" s="213"/>
      <c r="D53" s="213"/>
      <c r="E53" s="213"/>
      <c r="F53" s="213"/>
      <c r="G53" s="213"/>
      <c r="H53" s="213"/>
      <c r="I53" s="213"/>
    </row>
    <row r="54" spans="1:9" ht="23.25" customHeight="1">
      <c r="A54" s="213" t="s">
        <v>12</v>
      </c>
      <c r="B54" s="213"/>
      <c r="C54" s="213"/>
      <c r="D54" s="213"/>
      <c r="E54" s="213"/>
      <c r="F54" s="213"/>
      <c r="G54" s="213"/>
      <c r="H54" s="213"/>
      <c r="I54" s="213"/>
    </row>
    <row r="55" spans="1:9" ht="26">
      <c r="A55" s="212" t="s">
        <v>0</v>
      </c>
      <c r="B55" s="212"/>
      <c r="C55" s="212"/>
      <c r="D55" s="212"/>
      <c r="E55" s="212"/>
      <c r="F55" s="212"/>
      <c r="G55" s="212"/>
      <c r="H55" s="212"/>
      <c r="I55" s="212"/>
    </row>
    <row r="56" spans="1:9" ht="26">
      <c r="A56" s="212" t="s">
        <v>46</v>
      </c>
      <c r="B56" s="212"/>
      <c r="C56" s="212"/>
      <c r="D56" s="212"/>
      <c r="E56" s="212"/>
      <c r="F56" s="212"/>
      <c r="G56" s="212"/>
      <c r="H56" s="212"/>
      <c r="I56" s="212"/>
    </row>
    <row r="57" spans="1:9" ht="26">
      <c r="A57" s="212" t="s">
        <v>119</v>
      </c>
      <c r="B57" s="212"/>
      <c r="C57" s="212"/>
      <c r="D57" s="212"/>
      <c r="E57" s="212"/>
      <c r="F57" s="212"/>
      <c r="G57" s="212"/>
      <c r="H57" s="212"/>
      <c r="I57" s="212"/>
    </row>
    <row r="58" spans="1:9" ht="26">
      <c r="A58" s="212" t="s">
        <v>5</v>
      </c>
      <c r="B58" s="212"/>
      <c r="C58" s="212"/>
      <c r="D58" s="212"/>
      <c r="E58" s="212"/>
      <c r="F58" s="212"/>
      <c r="G58" s="212"/>
      <c r="H58" s="212"/>
      <c r="I58" s="212"/>
    </row>
    <row r="59" spans="1:9" ht="24" customHeight="1">
      <c r="A59" s="5"/>
      <c r="B59" s="5"/>
      <c r="C59" s="5"/>
      <c r="D59" s="5"/>
      <c r="E59" s="5"/>
      <c r="F59" s="5"/>
      <c r="G59" s="5"/>
      <c r="H59" s="5"/>
      <c r="I59" s="175" t="s">
        <v>1</v>
      </c>
    </row>
    <row r="60" spans="1:9" ht="6" customHeight="1">
      <c r="A60" s="6"/>
      <c r="B60" s="6"/>
      <c r="C60" s="213"/>
      <c r="D60" s="213"/>
      <c r="E60" s="213"/>
      <c r="F60" s="213"/>
      <c r="G60" s="213"/>
      <c r="H60" s="213"/>
      <c r="I60" s="213"/>
    </row>
    <row r="61" spans="1:9" ht="24" customHeight="1">
      <c r="A61" s="176"/>
      <c r="B61" s="174" t="s">
        <v>2</v>
      </c>
      <c r="C61" s="214" t="s">
        <v>3</v>
      </c>
      <c r="D61" s="214"/>
      <c r="E61" s="214"/>
      <c r="F61" s="173"/>
      <c r="G61" s="210" t="s">
        <v>4</v>
      </c>
      <c r="H61" s="210"/>
      <c r="I61" s="210"/>
    </row>
    <row r="62" spans="1:9" ht="24" customHeight="1">
      <c r="A62" s="176"/>
      <c r="B62" s="176"/>
      <c r="C62" s="177">
        <v>2567</v>
      </c>
      <c r="D62" s="178"/>
      <c r="E62" s="177">
        <v>2566</v>
      </c>
      <c r="F62" s="179"/>
      <c r="G62" s="177">
        <v>2567</v>
      </c>
      <c r="H62" s="178"/>
      <c r="I62" s="177">
        <v>2566</v>
      </c>
    </row>
    <row r="63" spans="1:9" ht="24" customHeight="1">
      <c r="A63" s="180" t="s">
        <v>47</v>
      </c>
      <c r="B63" s="180"/>
      <c r="C63" s="9"/>
      <c r="D63" s="9"/>
      <c r="E63" s="164"/>
      <c r="F63" s="9"/>
      <c r="G63" s="9"/>
      <c r="H63" s="9"/>
      <c r="I63" s="164"/>
    </row>
    <row r="64" spans="1:9" ht="24" customHeight="1">
      <c r="A64" s="53" t="s">
        <v>212</v>
      </c>
      <c r="B64" s="180"/>
      <c r="C64" s="9"/>
      <c r="D64" s="9"/>
      <c r="E64" s="164"/>
      <c r="F64" s="9"/>
      <c r="G64" s="9"/>
      <c r="H64" s="9"/>
      <c r="I64" s="164"/>
    </row>
    <row r="65" spans="1:9" ht="24" customHeight="1">
      <c r="A65" s="169" t="s">
        <v>48</v>
      </c>
      <c r="B65" s="181">
        <v>4</v>
      </c>
      <c r="C65" s="39">
        <v>0</v>
      </c>
      <c r="D65" s="8"/>
      <c r="E65" s="39">
        <v>0</v>
      </c>
      <c r="F65" s="7"/>
      <c r="G65" s="7">
        <v>-96325</v>
      </c>
      <c r="H65" s="7"/>
      <c r="I65" s="7">
        <v>-23750</v>
      </c>
    </row>
    <row r="66" spans="1:9" ht="23">
      <c r="A66" s="169" t="s">
        <v>49</v>
      </c>
      <c r="B66" s="181">
        <v>4</v>
      </c>
      <c r="C66" s="7">
        <v>2123</v>
      </c>
      <c r="D66" s="8"/>
      <c r="E66" s="39">
        <v>0</v>
      </c>
      <c r="F66" s="7"/>
      <c r="G66" s="7">
        <v>96259</v>
      </c>
      <c r="H66" s="7"/>
      <c r="I66" s="7">
        <v>59534</v>
      </c>
    </row>
    <row r="67" spans="1:9" ht="24" customHeight="1">
      <c r="A67" s="169" t="s">
        <v>199</v>
      </c>
      <c r="B67" s="169"/>
      <c r="C67" s="7">
        <v>13059</v>
      </c>
      <c r="D67" s="8"/>
      <c r="E67" s="7">
        <v>-1</v>
      </c>
      <c r="F67" s="7"/>
      <c r="G67" s="7">
        <v>-1</v>
      </c>
      <c r="H67" s="7"/>
      <c r="I67" s="7">
        <v>-1</v>
      </c>
    </row>
    <row r="68" spans="1:9" ht="24" customHeight="1">
      <c r="A68" s="169" t="s">
        <v>113</v>
      </c>
      <c r="B68" s="169"/>
      <c r="C68" s="39">
        <v>0</v>
      </c>
      <c r="D68" s="8"/>
      <c r="E68" s="39">
        <v>0</v>
      </c>
      <c r="F68" s="7"/>
      <c r="G68" s="39">
        <v>0</v>
      </c>
      <c r="H68" s="7"/>
      <c r="I68" s="7">
        <v>65700</v>
      </c>
    </row>
    <row r="69" spans="1:9" ht="23">
      <c r="A69" s="169" t="s">
        <v>50</v>
      </c>
      <c r="B69" s="181">
        <v>5</v>
      </c>
      <c r="C69" s="7">
        <v>-2764</v>
      </c>
      <c r="D69" s="7"/>
      <c r="E69" s="7">
        <v>-13491</v>
      </c>
      <c r="F69" s="7"/>
      <c r="G69" s="7">
        <v>-2264</v>
      </c>
      <c r="H69" s="7"/>
      <c r="I69" s="7">
        <v>-13329</v>
      </c>
    </row>
    <row r="70" spans="1:9" ht="24" customHeight="1">
      <c r="A70" s="169" t="s">
        <v>51</v>
      </c>
      <c r="B70" s="169"/>
      <c r="C70" s="7">
        <v>841</v>
      </c>
      <c r="D70" s="7"/>
      <c r="E70" s="7">
        <v>6449</v>
      </c>
      <c r="F70" s="7"/>
      <c r="G70" s="7">
        <v>841</v>
      </c>
      <c r="H70" s="7"/>
      <c r="I70" s="7">
        <v>6449</v>
      </c>
    </row>
    <row r="71" spans="1:9" ht="24" customHeight="1">
      <c r="A71" s="169" t="s">
        <v>108</v>
      </c>
      <c r="B71" s="169"/>
      <c r="C71" s="7">
        <v>-76</v>
      </c>
      <c r="D71" s="7"/>
      <c r="E71" s="7">
        <v>-176</v>
      </c>
      <c r="F71" s="8"/>
      <c r="G71" s="7">
        <v>-76</v>
      </c>
      <c r="H71" s="8"/>
      <c r="I71" s="7">
        <v>-176</v>
      </c>
    </row>
    <row r="72" spans="1:9" ht="24" customHeight="1">
      <c r="A72" s="190" t="s">
        <v>213</v>
      </c>
      <c r="B72" s="181">
        <v>8</v>
      </c>
      <c r="C72" s="7">
        <v>-13574</v>
      </c>
      <c r="D72" s="7"/>
      <c r="E72" s="7">
        <v>-21573</v>
      </c>
      <c r="F72" s="8"/>
      <c r="G72" s="39">
        <v>0</v>
      </c>
      <c r="H72" s="8"/>
      <c r="I72" s="39">
        <v>0</v>
      </c>
    </row>
    <row r="73" spans="1:9" s="53" customFormat="1" ht="24" customHeight="1">
      <c r="A73" s="182" t="s">
        <v>116</v>
      </c>
      <c r="B73" s="182"/>
      <c r="C73" s="10">
        <f>SUM(C65:C72)</f>
        <v>-391</v>
      </c>
      <c r="D73" s="11"/>
      <c r="E73" s="10">
        <f>SUM(E65:E72)</f>
        <v>-28792</v>
      </c>
      <c r="F73" s="11"/>
      <c r="G73" s="10">
        <f>SUM(G65:G72)</f>
        <v>-1566</v>
      </c>
      <c r="H73" s="11"/>
      <c r="I73" s="10">
        <f>SUM(I65:I72)</f>
        <v>94427</v>
      </c>
    </row>
    <row r="74" spans="1:9" ht="24" customHeight="1">
      <c r="A74" s="173" t="s">
        <v>52</v>
      </c>
      <c r="B74" s="173"/>
      <c r="C74" s="12"/>
      <c r="D74" s="12"/>
      <c r="E74" s="12"/>
      <c r="F74" s="12"/>
      <c r="G74" s="12"/>
      <c r="H74" s="12"/>
      <c r="I74" s="12"/>
    </row>
    <row r="75" spans="1:9" ht="24" customHeight="1">
      <c r="A75" s="53" t="s">
        <v>212</v>
      </c>
      <c r="B75" s="173"/>
      <c r="C75" s="12"/>
      <c r="D75" s="12"/>
      <c r="E75" s="12"/>
      <c r="F75" s="12"/>
      <c r="G75" s="12"/>
      <c r="H75" s="12"/>
      <c r="I75" s="12"/>
    </row>
    <row r="76" spans="1:9" ht="24" customHeight="1">
      <c r="A76" s="169" t="s">
        <v>198</v>
      </c>
      <c r="B76" s="181">
        <v>14</v>
      </c>
      <c r="C76" s="7">
        <v>48497</v>
      </c>
      <c r="D76" s="7"/>
      <c r="E76" s="7">
        <v>9232</v>
      </c>
      <c r="F76" s="7"/>
      <c r="G76" s="7">
        <v>49843</v>
      </c>
      <c r="H76" s="7"/>
      <c r="I76" s="7">
        <v>118</v>
      </c>
    </row>
    <row r="77" spans="1:9" ht="24" customHeight="1">
      <c r="A77" s="169" t="s">
        <v>73</v>
      </c>
      <c r="B77" s="181">
        <v>4</v>
      </c>
      <c r="C77" s="7">
        <v>72900</v>
      </c>
      <c r="D77" s="7"/>
      <c r="E77" s="7">
        <v>77140</v>
      </c>
      <c r="F77" s="7"/>
      <c r="G77" s="7">
        <v>209402</v>
      </c>
      <c r="H77" s="7"/>
      <c r="I77" s="7">
        <v>201669</v>
      </c>
    </row>
    <row r="78" spans="1:9" ht="24" customHeight="1">
      <c r="A78" s="169" t="s">
        <v>79</v>
      </c>
      <c r="B78" s="181">
        <v>4</v>
      </c>
      <c r="C78" s="7">
        <v>-336632</v>
      </c>
      <c r="D78" s="7"/>
      <c r="E78" s="7">
        <v>-51980</v>
      </c>
      <c r="F78" s="7"/>
      <c r="G78" s="7">
        <v>-379369</v>
      </c>
      <c r="H78" s="7"/>
      <c r="I78" s="7">
        <v>-420179</v>
      </c>
    </row>
    <row r="79" spans="1:9" ht="24" customHeight="1">
      <c r="A79" s="169" t="s">
        <v>74</v>
      </c>
      <c r="B79" s="181">
        <v>17</v>
      </c>
      <c r="C79" s="7">
        <v>400000</v>
      </c>
      <c r="D79" s="7"/>
      <c r="E79" s="39">
        <v>0</v>
      </c>
      <c r="F79" s="7"/>
      <c r="G79" s="7">
        <v>400000</v>
      </c>
      <c r="H79" s="7"/>
      <c r="I79" s="39">
        <v>0</v>
      </c>
    </row>
    <row r="80" spans="1:9" ht="24" customHeight="1">
      <c r="A80" s="169" t="s">
        <v>80</v>
      </c>
      <c r="B80" s="181">
        <v>17</v>
      </c>
      <c r="C80" s="7">
        <v>-10443</v>
      </c>
      <c r="D80" s="176"/>
      <c r="E80" s="7">
        <v>-22639</v>
      </c>
      <c r="F80" s="176"/>
      <c r="G80" s="7">
        <v>-10443</v>
      </c>
      <c r="H80" s="176"/>
      <c r="I80" s="7">
        <v>-22639</v>
      </c>
    </row>
    <row r="81" spans="1:9" ht="24" customHeight="1">
      <c r="A81" s="169" t="s">
        <v>65</v>
      </c>
      <c r="B81" s="181">
        <v>19</v>
      </c>
      <c r="C81" s="7">
        <v>87605</v>
      </c>
      <c r="D81" s="7"/>
      <c r="E81" s="7">
        <v>1191458</v>
      </c>
      <c r="F81" s="7"/>
      <c r="G81" s="7">
        <v>46403</v>
      </c>
      <c r="H81" s="7"/>
      <c r="I81" s="7">
        <v>1171245</v>
      </c>
    </row>
    <row r="82" spans="1:9" ht="24" customHeight="1">
      <c r="A82" s="169" t="s">
        <v>67</v>
      </c>
      <c r="B82" s="181">
        <v>19</v>
      </c>
      <c r="C82" s="7">
        <v>-215979</v>
      </c>
      <c r="D82" s="7"/>
      <c r="E82" s="7">
        <v>-151962</v>
      </c>
      <c r="F82" s="7"/>
      <c r="G82" s="7">
        <v>-190375</v>
      </c>
      <c r="H82" s="7"/>
      <c r="I82" s="7">
        <v>-88190</v>
      </c>
    </row>
    <row r="83" spans="1:9" ht="24" hidden="1" customHeight="1" outlineLevel="1">
      <c r="A83" s="169" t="s">
        <v>100</v>
      </c>
      <c r="B83" s="181">
        <v>4</v>
      </c>
      <c r="C83" s="39">
        <v>0</v>
      </c>
      <c r="D83" s="7"/>
      <c r="E83" s="39">
        <v>0</v>
      </c>
      <c r="F83" s="7"/>
      <c r="G83" s="39">
        <v>0</v>
      </c>
      <c r="H83" s="7"/>
      <c r="I83" s="39">
        <v>0</v>
      </c>
    </row>
    <row r="84" spans="1:9" ht="24" customHeight="1" collapsed="1">
      <c r="A84" s="169" t="s">
        <v>210</v>
      </c>
      <c r="B84" s="181">
        <v>4</v>
      </c>
      <c r="C84" s="39">
        <v>0</v>
      </c>
      <c r="D84" s="7"/>
      <c r="E84" s="7">
        <v>-89727</v>
      </c>
      <c r="F84" s="7"/>
      <c r="G84" s="39">
        <v>0</v>
      </c>
      <c r="H84" s="7"/>
      <c r="I84" s="7">
        <v>-89727</v>
      </c>
    </row>
    <row r="85" spans="1:9" ht="24" customHeight="1">
      <c r="A85" s="169" t="s">
        <v>101</v>
      </c>
      <c r="B85" s="181">
        <v>20</v>
      </c>
      <c r="C85" s="7">
        <v>151500</v>
      </c>
      <c r="D85" s="7"/>
      <c r="E85" s="7">
        <v>82035</v>
      </c>
      <c r="F85" s="7"/>
      <c r="G85" s="7">
        <v>151500</v>
      </c>
      <c r="H85" s="7"/>
      <c r="I85" s="7">
        <v>82035</v>
      </c>
    </row>
    <row r="86" spans="1:9" ht="24" customHeight="1">
      <c r="A86" s="169" t="s">
        <v>102</v>
      </c>
      <c r="B86" s="181">
        <v>20</v>
      </c>
      <c r="C86" s="7">
        <v>-345488</v>
      </c>
      <c r="D86" s="7"/>
      <c r="E86" s="7">
        <v>-956232</v>
      </c>
      <c r="F86" s="7"/>
      <c r="G86" s="7">
        <v>-256239</v>
      </c>
      <c r="H86" s="7"/>
      <c r="I86" s="7">
        <v>-627609</v>
      </c>
    </row>
    <row r="87" spans="1:9" ht="24" customHeight="1">
      <c r="A87" s="169" t="s">
        <v>84</v>
      </c>
      <c r="B87" s="181">
        <v>21</v>
      </c>
      <c r="C87" s="7">
        <v>-3587</v>
      </c>
      <c r="D87" s="7"/>
      <c r="E87" s="7">
        <v>-3030</v>
      </c>
      <c r="F87" s="7"/>
      <c r="G87" s="7">
        <v>-1542</v>
      </c>
      <c r="H87" s="7"/>
      <c r="I87" s="7">
        <v>-1032</v>
      </c>
    </row>
    <row r="88" spans="1:9" ht="24" customHeight="1">
      <c r="A88" s="169" t="s">
        <v>53</v>
      </c>
      <c r="B88" s="181"/>
      <c r="C88" s="7">
        <v>-64035</v>
      </c>
      <c r="D88" s="7"/>
      <c r="E88" s="7">
        <v>-46650</v>
      </c>
      <c r="F88" s="7"/>
      <c r="G88" s="7">
        <v>-75863</v>
      </c>
      <c r="H88" s="7"/>
      <c r="I88" s="7">
        <v>-62061</v>
      </c>
    </row>
    <row r="89" spans="1:9" ht="24" customHeight="1">
      <c r="A89" s="183" t="s">
        <v>75</v>
      </c>
      <c r="B89" s="181"/>
      <c r="C89" s="7">
        <v>-9119</v>
      </c>
      <c r="D89" s="7"/>
      <c r="E89" s="7">
        <v>-7742</v>
      </c>
      <c r="F89" s="7"/>
      <c r="G89" s="7">
        <v>-9119</v>
      </c>
      <c r="H89" s="7"/>
      <c r="I89" s="7">
        <v>-7742</v>
      </c>
    </row>
    <row r="90" spans="1:9" ht="24" customHeight="1">
      <c r="A90" s="183" t="s">
        <v>76</v>
      </c>
      <c r="B90" s="181">
        <v>20</v>
      </c>
      <c r="C90" s="7">
        <v>-23404</v>
      </c>
      <c r="D90" s="7"/>
      <c r="E90" s="7">
        <v>-31648</v>
      </c>
      <c r="F90" s="7"/>
      <c r="G90" s="7">
        <v>-23404</v>
      </c>
      <c r="H90" s="7"/>
      <c r="I90" s="7">
        <v>-31648</v>
      </c>
    </row>
    <row r="91" spans="1:9" ht="24" customHeight="1">
      <c r="A91" s="190" t="s">
        <v>213</v>
      </c>
      <c r="B91" s="181">
        <v>8</v>
      </c>
      <c r="C91" s="7">
        <v>-10840</v>
      </c>
      <c r="D91" s="7"/>
      <c r="E91" s="7">
        <v>-9210</v>
      </c>
      <c r="F91" s="7"/>
      <c r="G91" s="39">
        <v>0</v>
      </c>
      <c r="H91" s="7"/>
      <c r="I91" s="39">
        <v>0</v>
      </c>
    </row>
    <row r="92" spans="1:9" s="53" customFormat="1" ht="24" customHeight="1">
      <c r="A92" s="182" t="s">
        <v>117</v>
      </c>
      <c r="B92" s="182"/>
      <c r="C92" s="10">
        <f>SUM(C76:C91)</f>
        <v>-259025</v>
      </c>
      <c r="D92" s="11"/>
      <c r="E92" s="10">
        <f>SUM(E76:E91)</f>
        <v>-10955</v>
      </c>
      <c r="F92" s="11"/>
      <c r="G92" s="10">
        <f>SUM(G76:G91)</f>
        <v>-89206</v>
      </c>
      <c r="H92" s="11"/>
      <c r="I92" s="10">
        <f>SUM(I76:I91)</f>
        <v>104240</v>
      </c>
    </row>
    <row r="93" spans="1:9" s="53" customFormat="1" ht="24" customHeight="1">
      <c r="A93" s="171" t="s">
        <v>209</v>
      </c>
      <c r="B93" s="182"/>
      <c r="C93" s="11"/>
      <c r="D93" s="11"/>
      <c r="E93" s="11"/>
      <c r="F93" s="11"/>
      <c r="G93" s="11"/>
      <c r="H93" s="11"/>
      <c r="I93" s="11"/>
    </row>
    <row r="94" spans="1:9" s="53" customFormat="1" ht="24" customHeight="1">
      <c r="A94" s="186" t="s">
        <v>218</v>
      </c>
      <c r="B94" s="181">
        <v>8</v>
      </c>
      <c r="C94" s="188">
        <v>-13711</v>
      </c>
      <c r="D94" s="11"/>
      <c r="E94" s="39">
        <v>0</v>
      </c>
      <c r="F94" s="11"/>
      <c r="G94" s="39">
        <v>0</v>
      </c>
      <c r="H94" s="11"/>
      <c r="I94" s="39">
        <v>0</v>
      </c>
    </row>
    <row r="95" spans="1:9" s="53" customFormat="1" ht="24" customHeight="1">
      <c r="A95" s="173" t="s">
        <v>192</v>
      </c>
      <c r="B95" s="173"/>
      <c r="C95" s="187">
        <f>SUM(C50,C73,C92,C94)</f>
        <v>3767</v>
      </c>
      <c r="D95" s="11"/>
      <c r="E95" s="187">
        <f>SUM(E50,E73,E92,E94)</f>
        <v>8837</v>
      </c>
      <c r="F95" s="11"/>
      <c r="G95" s="187">
        <f>SUM(G50,G73,G92,G94)</f>
        <v>3782</v>
      </c>
      <c r="H95" s="11"/>
      <c r="I95" s="187">
        <f>SUM(I50,I73,I92,I94)</f>
        <v>20563</v>
      </c>
    </row>
    <row r="96" spans="1:9" s="53" customFormat="1" ht="24" customHeight="1">
      <c r="A96" s="173" t="s">
        <v>54</v>
      </c>
      <c r="B96" s="173"/>
      <c r="C96" s="11">
        <f>+'Balance Sheet'!E13</f>
        <v>38458</v>
      </c>
      <c r="D96" s="11"/>
      <c r="E96" s="11">
        <v>50066</v>
      </c>
      <c r="F96" s="48"/>
      <c r="G96" s="48">
        <f>+'Balance Sheet'!I13</f>
        <v>10947</v>
      </c>
      <c r="H96" s="48"/>
      <c r="I96" s="48">
        <v>4248</v>
      </c>
    </row>
    <row r="97" spans="1:9" s="53" customFormat="1" ht="24" customHeight="1" thickBot="1">
      <c r="A97" s="173" t="s">
        <v>77</v>
      </c>
      <c r="B97" s="173"/>
      <c r="C97" s="13">
        <f>SUM(C95:C96)</f>
        <v>42225</v>
      </c>
      <c r="D97" s="11"/>
      <c r="E97" s="13">
        <f>SUM(E95:E96)</f>
        <v>58903</v>
      </c>
      <c r="F97" s="11"/>
      <c r="G97" s="13">
        <f>SUM(G95:G96)</f>
        <v>14729</v>
      </c>
      <c r="H97" s="11"/>
      <c r="I97" s="13">
        <f>SUM(I95:I96)</f>
        <v>24811</v>
      </c>
    </row>
    <row r="98" spans="1:9" s="53" customFormat="1" ht="24" customHeight="1" thickTop="1">
      <c r="A98" s="173"/>
      <c r="B98" s="173"/>
      <c r="C98" s="11"/>
      <c r="D98" s="11"/>
      <c r="E98" s="11"/>
      <c r="F98" s="11"/>
      <c r="G98" s="11"/>
      <c r="H98" s="11"/>
      <c r="I98" s="11"/>
    </row>
    <row r="99" spans="1:9" ht="23.5" customHeight="1">
      <c r="A99" s="184" t="s">
        <v>10</v>
      </c>
      <c r="B99" s="184"/>
      <c r="C99" s="7"/>
      <c r="D99" s="7"/>
      <c r="E99" s="7"/>
      <c r="F99" s="7"/>
      <c r="G99" s="7"/>
      <c r="H99" s="7"/>
      <c r="I99" s="7"/>
    </row>
    <row r="100" spans="1:9" ht="23.25" customHeight="1">
      <c r="A100" s="176"/>
      <c r="B100" s="176"/>
      <c r="C100" s="7"/>
      <c r="D100" s="7"/>
      <c r="E100" s="7"/>
      <c r="F100" s="7"/>
      <c r="G100" s="7"/>
      <c r="H100" s="7"/>
      <c r="I100" s="7"/>
    </row>
    <row r="101" spans="1:9" ht="23.25" customHeight="1">
      <c r="A101" s="176"/>
      <c r="B101" s="176"/>
      <c r="C101" s="7"/>
      <c r="D101" s="7"/>
      <c r="E101" s="7"/>
      <c r="F101" s="7"/>
      <c r="G101" s="7"/>
      <c r="H101" s="7"/>
      <c r="I101" s="7"/>
    </row>
    <row r="102" spans="1:9" ht="23.25" customHeight="1">
      <c r="A102" s="198" t="s">
        <v>11</v>
      </c>
      <c r="B102" s="198"/>
      <c r="C102" s="198"/>
      <c r="D102" s="198"/>
      <c r="E102" s="198"/>
      <c r="F102" s="198"/>
      <c r="G102" s="198"/>
      <c r="H102" s="198"/>
      <c r="I102" s="198"/>
    </row>
    <row r="103" spans="1:9" ht="23.25" customHeight="1">
      <c r="A103" s="198" t="s">
        <v>12</v>
      </c>
      <c r="B103" s="198"/>
      <c r="C103" s="198"/>
      <c r="D103" s="198"/>
      <c r="E103" s="198"/>
      <c r="F103" s="198"/>
      <c r="G103" s="198"/>
      <c r="H103" s="198"/>
      <c r="I103" s="198"/>
    </row>
    <row r="104" spans="1:9" ht="24" customHeight="1">
      <c r="C104" s="41">
        <f>+C97-'Balance Sheet'!C13</f>
        <v>0</v>
      </c>
      <c r="D104" s="41"/>
      <c r="E104" s="41"/>
      <c r="F104" s="41"/>
      <c r="G104" s="41">
        <f>+G97-'Balance Sheet'!G13</f>
        <v>0</v>
      </c>
      <c r="H104" s="41"/>
      <c r="I104" s="41"/>
    </row>
    <row r="105" spans="1:9" ht="24" customHeight="1">
      <c r="C105" s="41"/>
      <c r="D105" s="41"/>
      <c r="E105" s="41"/>
      <c r="F105" s="41"/>
      <c r="G105" s="41"/>
      <c r="H105" s="41"/>
      <c r="I105" s="41"/>
    </row>
  </sheetData>
  <mergeCells count="19">
    <mergeCell ref="A1:I1"/>
    <mergeCell ref="A2:I2"/>
    <mergeCell ref="A3:I3"/>
    <mergeCell ref="A4:I4"/>
    <mergeCell ref="C6:I6"/>
    <mergeCell ref="A5:I5"/>
    <mergeCell ref="G61:I61"/>
    <mergeCell ref="A102:I102"/>
    <mergeCell ref="A103:I103"/>
    <mergeCell ref="C7:E7"/>
    <mergeCell ref="G7:I7"/>
    <mergeCell ref="A55:I55"/>
    <mergeCell ref="A56:I56"/>
    <mergeCell ref="A57:I57"/>
    <mergeCell ref="A58:I58"/>
    <mergeCell ref="C60:I60"/>
    <mergeCell ref="C61:E61"/>
    <mergeCell ref="A53:I53"/>
    <mergeCell ref="A54:I54"/>
  </mergeCells>
  <pageMargins left="1" right="0.3" top="0.8" bottom="0.3" header="0.3" footer="0.3"/>
  <pageSetup paperSize="9" scale="70" firstPageNumber="3" fitToHeight="0" orientation="portrait" blackAndWhite="1" useFirstPageNumber="1" r:id="rId1"/>
  <headerFooter alignWithMargins="0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Balance Sheet</vt:lpstr>
      <vt:lpstr>Profit Three-month</vt:lpstr>
      <vt:lpstr>Profit Six-month</vt:lpstr>
      <vt:lpstr>SE-Conso</vt:lpstr>
      <vt:lpstr>SE-Seperate</vt:lpstr>
      <vt:lpstr>Cash Flow (A)</vt:lpstr>
      <vt:lpstr>'Balance Sheet'!Print_Area</vt:lpstr>
      <vt:lpstr>'Cash Flow (A)'!Print_Area</vt:lpstr>
      <vt:lpstr>'Profit Three-month'!Print_Area</vt:lpstr>
      <vt:lpstr>'SE-Conso'!Print_Area</vt:lpstr>
      <vt:lpstr>'SE-Seperate'!Print_Area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chaiwat</dc:creator>
  <cp:lastModifiedBy>pthantapanit@deloitte.com</cp:lastModifiedBy>
  <cp:revision/>
  <cp:lastPrinted>2024-08-13T11:08:34Z</cp:lastPrinted>
  <dcterms:created xsi:type="dcterms:W3CDTF">2015-11-13T09:40:51Z</dcterms:created>
  <dcterms:modified xsi:type="dcterms:W3CDTF">2024-08-13T11:08:36Z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2021-06-25T02:07:09Z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d51acc30-ee3b-4224-825c-ff75fa9bc1e3</vt:lpwstr>
  </property>
  <property fmtid="{D5CDD505-2E9C-101B-9397-08002B2CF9AE}" pid="8" name="MSIP_Label_ea60d57e-af5b-4752-ac57-3e4f28ca11dc_ContentBits">
    <vt:lpwstr>0</vt:lpwstr>
  </property>
</Properties>
</file>